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9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<sst xmlns="http://schemas.openxmlformats.org/spreadsheetml/2006/main" count="79" uniqueCount="36">
  <si>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</si>
  <si>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</si>
  <si>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</si>
  <si>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</si>
  <si>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</si>
  <si>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</si>
  <si>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</si>
  <si>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</si>
  <si>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</si>
  <si>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</si>
  <si>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</si>
  <si>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</si>
  <si>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</si>
  <si>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</si>
  <si>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</si>
  <si>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</si>
  <si>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</si>
  <si>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</si>
  <si>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</si>
  <si>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</si>
  <si>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Sparta = Spartak, Kajaani  (2004)</t>
  </si>
  <si>
    <t>Jatkosarjat</t>
  </si>
  <si>
    <t xml:space="preserve">  Runkosarja TOP-10</t>
  </si>
  <si>
    <t>ka/kl</t>
  </si>
  <si>
    <t xml:space="preserve">    Runkosarja TOP-10</t>
  </si>
  <si>
    <t>ka/l+t</t>
  </si>
  <si>
    <t>Ilkka Hyvönen</t>
  </si>
  <si>
    <t>4.</t>
  </si>
  <si>
    <t>Spartak</t>
  </si>
  <si>
    <t>3.</t>
  </si>
  <si>
    <t>SoJy  3</t>
  </si>
  <si>
    <t>8.</t>
  </si>
  <si>
    <t>SoJy  2</t>
  </si>
  <si>
    <t>2.</t>
  </si>
  <si>
    <t>24.8.1993   Kajaani</t>
  </si>
  <si>
    <t>KPK = Kajaanin Pallokerho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</si>
</sst>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2011</v>
      </c>
      <c r="Y4" s="12" t="s">
        <v>27</v>
      </c>
      <c r="Z4" s="1" t="s">
        <v>28</v>
      </c>
      <c r="AA4" s="12">
        <v>15</v>
      </c>
      <c r="AB4" s="12">
        <v>0</v>
      </c>
      <c r="AC4" s="12">
        <v>5</v>
      </c>
      <c r="AD4" s="12">
        <v>3</v>
      </c>
      <c r="AE4" s="12">
        <v>29</v>
      </c>
      <c r="AF4" s="66">
        <v>0.35799999999999998</v>
      </c>
      <c r="AG4" s="10">
        <v>81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5</v>
      </c>
      <c r="AR4" s="67">
        <v>0.3846</v>
      </c>
      <c r="AS4" s="68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29</v>
      </c>
      <c r="Z5" s="1" t="s">
        <v>30</v>
      </c>
      <c r="AA5" s="12">
        <v>7</v>
      </c>
      <c r="AB5" s="12">
        <v>0</v>
      </c>
      <c r="AC5" s="12">
        <v>0</v>
      </c>
      <c r="AD5" s="12">
        <v>0</v>
      </c>
      <c r="AE5" s="12">
        <v>6</v>
      </c>
      <c r="AF5" s="66">
        <v>0.22220000000000001</v>
      </c>
      <c r="AG5" s="10">
        <v>27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2</v>
      </c>
      <c r="AR5" s="67">
        <v>0.5</v>
      </c>
      <c r="AS5" s="68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2013</v>
      </c>
      <c r="Y6" s="12" t="s">
        <v>31</v>
      </c>
      <c r="Z6" s="1" t="s">
        <v>30</v>
      </c>
      <c r="AA6" s="12">
        <v>15</v>
      </c>
      <c r="AB6" s="12">
        <v>0</v>
      </c>
      <c r="AC6" s="12">
        <v>3</v>
      </c>
      <c r="AD6" s="12">
        <v>14</v>
      </c>
      <c r="AE6" s="12">
        <v>46</v>
      </c>
      <c r="AF6" s="66">
        <v>0.47420000000000001</v>
      </c>
      <c r="AG6" s="10">
        <v>97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2014</v>
      </c>
      <c r="Y7" s="12" t="s">
        <v>29</v>
      </c>
      <c r="Z7" s="1" t="s">
        <v>32</v>
      </c>
      <c r="AA7" s="12">
        <v>16</v>
      </c>
      <c r="AB7" s="12">
        <v>1</v>
      </c>
      <c r="AC7" s="12">
        <v>5</v>
      </c>
      <c r="AD7" s="12">
        <v>15</v>
      </c>
      <c r="AE7" s="12">
        <v>55</v>
      </c>
      <c r="AF7" s="66">
        <v>0.57289999999999996</v>
      </c>
      <c r="AG7" s="10">
        <v>96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1</v>
      </c>
      <c r="AP7" s="12">
        <v>1</v>
      </c>
      <c r="AQ7" s="12">
        <v>11</v>
      </c>
      <c r="AR7" s="67">
        <v>0.64700000000000002</v>
      </c>
      <c r="AS7" s="68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2015</v>
      </c>
      <c r="Y8" s="12" t="s">
        <v>33</v>
      </c>
      <c r="Z8" s="1" t="s">
        <v>32</v>
      </c>
      <c r="AA8" s="12">
        <v>17</v>
      </c>
      <c r="AB8" s="12">
        <v>1</v>
      </c>
      <c r="AC8" s="12">
        <v>6</v>
      </c>
      <c r="AD8" s="12">
        <v>13</v>
      </c>
      <c r="AE8" s="12">
        <v>50</v>
      </c>
      <c r="AF8" s="66">
        <v>0.5494</v>
      </c>
      <c r="AG8" s="10">
        <v>91</v>
      </c>
      <c r="AH8" s="7"/>
      <c r="AI8" s="7"/>
      <c r="AJ8" s="7"/>
      <c r="AK8" s="7"/>
      <c r="AL8" s="10"/>
      <c r="AM8" s="12">
        <v>5</v>
      </c>
      <c r="AN8" s="12">
        <v>0</v>
      </c>
      <c r="AO8" s="12">
        <v>0</v>
      </c>
      <c r="AP8" s="12">
        <v>10</v>
      </c>
      <c r="AQ8" s="12">
        <v>18</v>
      </c>
      <c r="AR8" s="67">
        <v>0.5625</v>
      </c>
      <c r="AS8" s="68">
        <v>32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5" t="s">
        <v>13</v>
      </c>
      <c r="Y9" s="11"/>
      <c r="Z9" s="9"/>
      <c r="AA9" s="36">
        <f>SUM(AA4:AA8)</f>
        <v>70</v>
      </c>
      <c r="AB9" s="36">
        <f>SUM(AB4:AB8)</f>
        <v>2</v>
      </c>
      <c r="AC9" s="36">
        <f>SUM(AC4:AC8)</f>
        <v>19</v>
      </c>
      <c r="AD9" s="36">
        <f>SUM(AD4:AD8)</f>
        <v>45</v>
      </c>
      <c r="AE9" s="36">
        <f>SUM(AE4:AE8)</f>
        <v>186</v>
      </c>
      <c r="AF9" s="37">
        <f>PRODUCT(AE9/AG9)</f>
        <v>0.47448979591836737</v>
      </c>
      <c r="AG9" s="21">
        <f>SUM(AG4:AG8)</f>
        <v>392</v>
      </c>
      <c r="AH9" s="18"/>
      <c r="AI9" s="29"/>
      <c r="AJ9" s="42"/>
      <c r="AK9" s="43"/>
      <c r="AL9" s="10"/>
      <c r="AM9" s="36">
        <f>SUM(AM4:AM8)</f>
        <v>11</v>
      </c>
      <c r="AN9" s="36">
        <f>SUM(AN4:AN8)</f>
        <v>0</v>
      </c>
      <c r="AO9" s="36">
        <f>SUM(AO4:AO8)</f>
        <v>1</v>
      </c>
      <c r="AP9" s="36">
        <f>SUM(AP4:AP8)</f>
        <v>11</v>
      </c>
      <c r="AQ9" s="36">
        <f>SUM(AQ4:AQ8)</f>
        <v>36</v>
      </c>
      <c r="AR9" s="37">
        <f>PRODUCT(AQ9/AS9)</f>
        <v>0.54545454545454541</v>
      </c>
      <c r="AS9" s="39">
        <f>SUM(AS4:AS8)</f>
        <v>66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25</v>
      </c>
      <c r="O11" s="7" t="s">
        <v>23</v>
      </c>
      <c r="Q11" s="17"/>
      <c r="R11" s="17" t="s">
        <v>10</v>
      </c>
      <c r="S11" s="17"/>
      <c r="T11" s="55" t="s">
        <v>35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1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20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1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81</v>
      </c>
      <c r="F14" s="48">
        <f>PRODUCT(AB9+AN9)</f>
        <v>2</v>
      </c>
      <c r="G14" s="48">
        <f>PRODUCT(AC9+AO9)</f>
        <v>20</v>
      </c>
      <c r="H14" s="48">
        <f>PRODUCT(AD9+AP9)</f>
        <v>56</v>
      </c>
      <c r="I14" s="48">
        <f>PRODUCT(AE9+AQ9)</f>
        <v>222</v>
      </c>
      <c r="J14" s="61">
        <f>PRODUCT(I14/K14)</f>
        <v>0.48471615720524019</v>
      </c>
      <c r="K14" s="10">
        <f>PRODUCT(AG9+AS9)</f>
        <v>458</v>
      </c>
      <c r="L14" s="54">
        <f>PRODUCT((F14+G14)/E14)</f>
        <v>0.27160493827160492</v>
      </c>
      <c r="M14" s="54">
        <f>PRODUCT(H14/E14)</f>
        <v>0.69135802469135799</v>
      </c>
      <c r="N14" s="54">
        <f>PRODUCT((F14+G14+H14)/E14)</f>
        <v>0.96296296296296291</v>
      </c>
      <c r="O14" s="54">
        <f>PRODUCT(I14/E14)</f>
        <v>2.7407407407407409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81</v>
      </c>
      <c r="F15" s="48">
        <f t="shared" ref="F15:I15" si="0">SUM(F12:F14)</f>
        <v>2</v>
      </c>
      <c r="G15" s="48">
        <f t="shared" si="0"/>
        <v>20</v>
      </c>
      <c r="H15" s="48">
        <f t="shared" si="0"/>
        <v>56</v>
      </c>
      <c r="I15" s="48">
        <f t="shared" si="0"/>
        <v>222</v>
      </c>
      <c r="J15" s="61">
        <f>PRODUCT(I15/K15)</f>
        <v>0.48471615720524019</v>
      </c>
      <c r="K15" s="16">
        <f>SUM(K12:K14)</f>
        <v>458</v>
      </c>
      <c r="L15" s="54">
        <f>PRODUCT((F15+G15)/E15)</f>
        <v>0.27160493827160492</v>
      </c>
      <c r="M15" s="54">
        <f>PRODUCT(H15/E15)</f>
        <v>0.69135802469135799</v>
      </c>
      <c r="N15" s="54">
        <f>PRODUCT((F15+G15+H15)/E15)</f>
        <v>0.96296296296296291</v>
      </c>
      <c r="O15" s="54">
        <f>PRODUCT(I15/E15)</f>
        <v>2.7407407407407409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2018-09-11T04:10:00Z</dcterms:modified>
</cp:coreProperties>
</file>