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O15" i="5"/>
  <c r="N15" i="5"/>
  <c r="M15" i="5"/>
  <c r="L15" i="5"/>
  <c r="W8" i="5"/>
  <c r="K8" i="5"/>
  <c r="K12" i="5" s="1"/>
  <c r="K7" i="5"/>
  <c r="K6" i="5"/>
  <c r="K15" i="5"/>
  <c r="AS12" i="5"/>
  <c r="AR12" i="5" s="1"/>
  <c r="AQ12" i="5"/>
  <c r="AP12" i="5"/>
  <c r="AO12" i="5"/>
  <c r="AN12" i="5"/>
  <c r="AM12" i="5"/>
  <c r="AG12" i="5"/>
  <c r="K17" i="5" s="1"/>
  <c r="AE12" i="5"/>
  <c r="AD12" i="5"/>
  <c r="AC12" i="5"/>
  <c r="G17" i="5" s="1"/>
  <c r="AB12" i="5"/>
  <c r="AA12" i="5"/>
  <c r="E17" i="5" s="1"/>
  <c r="W12" i="5"/>
  <c r="V12" i="5" s="1"/>
  <c r="U12" i="5"/>
  <c r="T12" i="5"/>
  <c r="S12" i="5"/>
  <c r="R12" i="5"/>
  <c r="Q12" i="5"/>
  <c r="I12" i="5"/>
  <c r="I16" i="5" s="1"/>
  <c r="H12" i="5"/>
  <c r="H16" i="5" s="1"/>
  <c r="G12" i="5"/>
  <c r="G16" i="5" s="1"/>
  <c r="F12" i="5"/>
  <c r="F16" i="5" s="1"/>
  <c r="E12" i="5"/>
  <c r="E16" i="5" s="1"/>
  <c r="E18" i="5" s="1"/>
  <c r="K16" i="5" l="1"/>
  <c r="J16" i="5" s="1"/>
  <c r="J12" i="5"/>
  <c r="I17" i="5"/>
  <c r="O17" i="5" s="1"/>
  <c r="G18" i="5"/>
  <c r="F17" i="5"/>
  <c r="F18" i="5" s="1"/>
  <c r="H17" i="5"/>
  <c r="K18" i="5"/>
  <c r="AF12" i="5"/>
  <c r="J17" i="5" l="1"/>
  <c r="I18" i="5"/>
  <c r="L17" i="5"/>
  <c r="N17" i="5"/>
  <c r="L18" i="5"/>
  <c r="H18" i="5"/>
  <c r="M18" i="5" s="1"/>
  <c r="M17" i="5"/>
  <c r="O18" i="5"/>
  <c r="J18" i="5"/>
  <c r="N18" i="5" l="1"/>
  <c r="AQ14" i="1"/>
  <c r="AP14" i="1"/>
  <c r="AO14" i="1"/>
  <c r="AN14" i="1"/>
  <c r="AM14" i="1"/>
  <c r="AL14" i="1"/>
  <c r="AA14" i="1"/>
  <c r="Y14" i="1"/>
  <c r="X14" i="1"/>
  <c r="W14" i="1"/>
  <c r="V14" i="1"/>
  <c r="U14" i="1"/>
  <c r="P22" i="3" l="1"/>
  <c r="O22" i="3"/>
  <c r="Q21" i="3"/>
  <c r="N21" i="3"/>
  <c r="Q20" i="3"/>
  <c r="N19" i="3"/>
  <c r="Q19" i="3" s="1"/>
  <c r="G19" i="3"/>
  <c r="E19" i="3"/>
  <c r="N18" i="3"/>
  <c r="N22" i="3" s="1"/>
  <c r="G18" i="3"/>
  <c r="E18" i="3"/>
  <c r="V15" i="3"/>
  <c r="U15" i="3"/>
  <c r="T15" i="3"/>
  <c r="S15" i="3"/>
  <c r="R15" i="3"/>
  <c r="P15" i="3"/>
  <c r="G21" i="3" s="1"/>
  <c r="O15" i="3"/>
  <c r="Q15" i="3" s="1"/>
  <c r="N15" i="3"/>
  <c r="E21" i="3" s="1"/>
  <c r="L15" i="3"/>
  <c r="K15" i="3"/>
  <c r="M15" i="3" s="1"/>
  <c r="J15" i="3"/>
  <c r="G15" i="3"/>
  <c r="F15" i="3"/>
  <c r="H15" i="3" s="1"/>
  <c r="E15" i="3"/>
  <c r="H14" i="3"/>
  <c r="H13" i="3"/>
  <c r="H12" i="3"/>
  <c r="Q11" i="3"/>
  <c r="H11" i="3"/>
  <c r="M10" i="3"/>
  <c r="H10" i="3"/>
  <c r="M9" i="3"/>
  <c r="H9" i="3"/>
  <c r="H8" i="3"/>
  <c r="M7" i="3"/>
  <c r="H7" i="3"/>
  <c r="M6" i="3"/>
  <c r="H6" i="3"/>
  <c r="Q5" i="3"/>
  <c r="H5" i="3"/>
  <c r="E22" i="3" l="1"/>
  <c r="G22" i="3"/>
  <c r="Q22" i="3"/>
  <c r="F21" i="3"/>
  <c r="H21" i="3" s="1"/>
  <c r="F18" i="3"/>
  <c r="Q18" i="3"/>
  <c r="F19" i="3"/>
  <c r="H19" i="3" s="1"/>
  <c r="H18" i="3" l="1"/>
  <c r="F22" i="3"/>
  <c r="H22" i="3" s="1"/>
</calcChain>
</file>

<file path=xl/sharedStrings.xml><?xml version="1.0" encoding="utf-8"?>
<sst xmlns="http://schemas.openxmlformats.org/spreadsheetml/2006/main" count="338" uniqueCount="143">
  <si>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</si>
  <si>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</si>
  <si>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</si>
  <si>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</si>
  <si>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</si>
  <si>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</si>
  <si>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</si>
  <si>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</si>
  <si>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</si>
  <si>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</si>
  <si>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</si>
  <si>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</si>
  <si>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</si>
  <si>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</si>
  <si>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</si>
  <si>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</si>
  <si>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</si>
  <si>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</si>
  <si>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</si>
  <si>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</si>
  <si>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</si>
  <si>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</si>
  <si>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</si>
  <si>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</si>
  <si>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</si>
  <si>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</si>
  <si>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</si>
  <si>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</si>
  <si>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</si>
  <si>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</si>
  <si>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</si>
  <si>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</si>
  <si>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</si>
  <si>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</si>
  <si>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</si>
  <si>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Mikko Hylkilä</t>
  </si>
  <si>
    <t>3.</t>
  </si>
  <si>
    <t>HP-K</t>
  </si>
  <si>
    <t>ykköspesis</t>
  </si>
  <si>
    <t xml:space="preserve"> </t>
  </si>
  <si>
    <t>7.</t>
  </si>
  <si>
    <t>JoMa</t>
  </si>
  <si>
    <t>9.</t>
  </si>
  <si>
    <t>8.</t>
  </si>
  <si>
    <t>JoMa  2</t>
  </si>
  <si>
    <t>suomensarja</t>
  </si>
  <si>
    <t>10.</t>
  </si>
  <si>
    <t>4.</t>
  </si>
  <si>
    <t>----</t>
  </si>
  <si>
    <t>15.08. 2001  HP-K - HP  1-0  (2-2, 4-1)</t>
  </si>
  <si>
    <t xml:space="preserve">  20 v   0 kk 25 pv</t>
  </si>
  <si>
    <t>17.08. 2001  LP - HP-K  2-1  (13-3, 6-7, 0-0, 5-0)</t>
  </si>
  <si>
    <t xml:space="preserve">  20 v   0 kk 27 pv</t>
  </si>
  <si>
    <t xml:space="preserve">  20 v   1 kk   1 pv</t>
  </si>
  <si>
    <t>22.08. 2001  Kiri - HP-K  2-1  (0-5, 5-2, 0-0, 3-1)</t>
  </si>
  <si>
    <t>01.09. 2001  HP-K - ViVe  0-2  (4-14, 3-9)</t>
  </si>
  <si>
    <t>2.  ottelu</t>
  </si>
  <si>
    <t>3.  ottelu</t>
  </si>
  <si>
    <t xml:space="preserve">  20 v   1 kk 11 pv</t>
  </si>
  <si>
    <t>Kimmot</t>
  </si>
  <si>
    <t>Seurat</t>
  </si>
  <si>
    <t>Pilke = Reisjärven Pilke  (1945),  kasvattajaseura</t>
  </si>
  <si>
    <t>JoMa = Joensuun Maila  (1957)</t>
  </si>
  <si>
    <t>Kimmot = Kinnulan Kimmat  (1948)</t>
  </si>
  <si>
    <t>HP-K = Haapajärven Pesä-Kiilat  (1990)</t>
  </si>
  <si>
    <t>YKKÖSPESIS</t>
  </si>
  <si>
    <t>12.</t>
  </si>
  <si>
    <t>21.7.1981   Reisjärvi</t>
  </si>
  <si>
    <t>PELINJOHTAJAKORTTI</t>
  </si>
  <si>
    <t>MSU</t>
  </si>
  <si>
    <t xml:space="preserve">   Mitalit</t>
  </si>
  <si>
    <t>O</t>
  </si>
  <si>
    <t>V</t>
  </si>
  <si>
    <t>Voitto-%</t>
  </si>
  <si>
    <t>5.</t>
  </si>
  <si>
    <t>KPL</t>
  </si>
  <si>
    <t>2.</t>
  </si>
  <si>
    <t xml:space="preserve">PLAY OFF </t>
  </si>
  <si>
    <t>SARJAT</t>
  </si>
  <si>
    <t>Puolivälierät</t>
  </si>
  <si>
    <t>2 - 0</t>
  </si>
  <si>
    <t>Välierät</t>
  </si>
  <si>
    <t>1 - 1</t>
  </si>
  <si>
    <t>Finaalit</t>
  </si>
  <si>
    <t>0 - 1</t>
  </si>
  <si>
    <t>Seurat:</t>
  </si>
  <si>
    <t>KPL = Kouvolan Pallonlyöjät  (1931)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</si>
  <si>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</si>
  <si>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</si>
  <si>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</si>
  <si>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</si>
  <si>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</si>
  <si>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</si>
  <si>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</si>
  <si>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</si>
  <si>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</si>
  <si>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</si>
  <si>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</si>
  <si>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</si>
  <si>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</si>
  <si>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</si>
  <si>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</si>
  <si>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</si>
  <si>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JymyJussit</t>
  </si>
  <si>
    <t>JymyJussit = Seinäjoen JymyJussit  (2012)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</si>
  <si>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</si>
  <si>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</si>
  <si>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</si>
  <si>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</si>
  <si>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</si>
  <si>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</si>
  <si>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</si>
  <si>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3-0  KiPa</t>
  </si>
  <si>
    <t xml:space="preserve"> 3-0  Lippo</t>
  </si>
  <si>
    <t xml:space="preserve"> 1-3  ViVe</t>
  </si>
  <si>
    <t xml:space="preserve"> 4-2  KoU</t>
  </si>
  <si>
    <t xml:space="preserve"> 0-3  SoJy</t>
  </si>
  <si>
    <t xml:space="preserve"> 1-2  PattU</t>
  </si>
  <si>
    <t>Pronssi</t>
  </si>
  <si>
    <t>2/3</t>
  </si>
  <si>
    <t>Play off, voitot, voittoprosentti</t>
  </si>
  <si>
    <t xml:space="preserve">      Mitalit</t>
  </si>
  <si>
    <t>L+T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</si>
  <si>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</si>
  <si>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</si>
  <si>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</si>
  <si>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</si>
  <si>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</si>
  <si>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</si>
  <si>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</si>
  <si>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8.</t>
  </si>
  <si>
    <t>Jatkosarja  7.</t>
  </si>
  <si>
    <t>0/2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</si>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</sst>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8" fillId="2" borderId="0" xfId="0" applyFont="1" applyFill="1"/>
    <xf numFmtId="0" fontId="8" fillId="8" borderId="2" xfId="0" applyFont="1" applyFill="1" applyBorder="1" applyAlignment="1"/>
    <xf numFmtId="0" fontId="8" fillId="8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6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5" fillId="0" borderId="0" xfId="0" applyFont="1"/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5" fillId="9" borderId="0" xfId="0" applyFont="1" applyFill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8" fillId="7" borderId="2" xfId="0" applyFont="1" applyFill="1" applyBorder="1"/>
    <xf numFmtId="0" fontId="8" fillId="8" borderId="3" xfId="0" applyFont="1" applyFill="1" applyBorder="1" applyAlignment="1">
      <alignment horizontal="left" vertical="top"/>
    </xf>
    <xf numFmtId="0" fontId="11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/>
    </xf>
    <xf numFmtId="0" fontId="5" fillId="8" borderId="3" xfId="0" applyFont="1" applyFill="1" applyBorder="1" applyAlignment="1"/>
    <xf numFmtId="0" fontId="3" fillId="2" borderId="12" xfId="0" applyFont="1" applyFill="1" applyBorder="1" applyAlignment="1">
      <alignment horizontal="center" vertical="top"/>
    </xf>
    <xf numFmtId="0" fontId="5" fillId="2" borderId="0" xfId="0" applyFont="1" applyFill="1" applyAlignment="1"/>
    <xf numFmtId="0" fontId="11" fillId="0" borderId="0" xfId="0" applyFont="1" applyAlignment="1"/>
    <xf numFmtId="0" fontId="9" fillId="3" borderId="3" xfId="0" applyFont="1" applyFill="1" applyBorder="1" applyAlignment="1">
      <alignment horizontal="left"/>
    </xf>
    <xf numFmtId="0" fontId="9" fillId="0" borderId="0" xfId="0" applyFont="1" applyAlignment="1"/>
    <xf numFmtId="0" fontId="3" fillId="4" borderId="2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6" fillId="0" borderId="0" xfId="0" applyFont="1" applyAlignment="1"/>
    <xf numFmtId="0" fontId="3" fillId="4" borderId="1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5" fillId="0" borderId="0" xfId="0" applyFont="1" applyAlignment="1"/>
    <xf numFmtId="0" fontId="3" fillId="3" borderId="1" xfId="0" applyFont="1" applyFill="1" applyBorder="1" applyAlignment="1">
      <alignment horizontal="left" vertical="top"/>
    </xf>
    <xf numFmtId="49" fontId="3" fillId="4" borderId="1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10" borderId="2" xfId="0" applyNumberFormat="1" applyFont="1" applyFill="1" applyBorder="1" applyAlignment="1">
      <alignment horizontal="left"/>
    </xf>
    <xf numFmtId="165" fontId="3" fillId="10" borderId="1" xfId="1" applyNumberFormat="1" applyFont="1" applyFill="1" applyBorder="1" applyAlignment="1"/>
    <xf numFmtId="0" fontId="3" fillId="10" borderId="2" xfId="0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3" xfId="0" applyFont="1" applyFill="1" applyBorder="1" applyAlignment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4" customWidth="1"/>
    <col min="3" max="3" width="6.140625" style="73" customWidth="1"/>
    <col min="4" max="4" width="8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6.42578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3" customWidth="1"/>
    <col min="45" max="16384" width="9.140625" style="3"/>
  </cols>
  <sheetData>
    <row r="1" spans="1:44" ht="17.25" customHeight="1" x14ac:dyDescent="0.25">
      <c r="A1" s="212"/>
      <c r="B1" s="5" t="s">
        <v>35</v>
      </c>
      <c r="C1" s="6"/>
      <c r="D1" s="7"/>
      <c r="E1" s="8" t="s">
        <v>67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3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133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134</v>
      </c>
      <c r="AC2" s="23"/>
      <c r="AD2" s="17"/>
      <c r="AE2" s="24"/>
      <c r="AF2" s="22"/>
      <c r="AG2" s="25" t="s">
        <v>120</v>
      </c>
      <c r="AH2" s="17"/>
      <c r="AI2" s="17"/>
      <c r="AJ2" s="18"/>
      <c r="AK2" s="22"/>
      <c r="AL2" s="25" t="s">
        <v>106</v>
      </c>
      <c r="AM2" s="23"/>
      <c r="AN2" s="17"/>
      <c r="AO2" s="213" t="s">
        <v>121</v>
      </c>
      <c r="AP2" s="17"/>
      <c r="AQ2" s="18"/>
      <c r="AR2" s="53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122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122</v>
      </c>
      <c r="AE3" s="21" t="s">
        <v>17</v>
      </c>
      <c r="AF3" s="27"/>
      <c r="AG3" s="21" t="s">
        <v>79</v>
      </c>
      <c r="AH3" s="21" t="s">
        <v>81</v>
      </c>
      <c r="AI3" s="18" t="s">
        <v>118</v>
      </c>
      <c r="AJ3" s="21" t="s">
        <v>83</v>
      </c>
      <c r="AK3" s="27"/>
      <c r="AL3" s="21" t="s">
        <v>23</v>
      </c>
      <c r="AM3" s="21" t="s">
        <v>24</v>
      </c>
      <c r="AN3" s="18" t="s">
        <v>123</v>
      </c>
      <c r="AO3" s="18" t="s">
        <v>32</v>
      </c>
      <c r="AP3" s="20" t="s">
        <v>33</v>
      </c>
      <c r="AQ3" s="21" t="s">
        <v>34</v>
      </c>
      <c r="AR3" s="53"/>
    </row>
    <row r="4" spans="1:44" s="4" customFormat="1" ht="15" customHeight="1" x14ac:dyDescent="0.25">
      <c r="A4" s="2"/>
      <c r="B4" s="28">
        <v>1999</v>
      </c>
      <c r="C4" s="28" t="s">
        <v>47</v>
      </c>
      <c r="D4" s="29" t="s">
        <v>59</v>
      </c>
      <c r="E4" s="28"/>
      <c r="F4" s="30" t="s">
        <v>45</v>
      </c>
      <c r="G4" s="31"/>
      <c r="H4" s="28"/>
      <c r="I4" s="28"/>
      <c r="J4" s="28"/>
      <c r="K4" s="28"/>
      <c r="L4" s="28"/>
      <c r="M4" s="28"/>
      <c r="N4" s="32"/>
      <c r="O4" s="27"/>
      <c r="P4" s="21"/>
      <c r="Q4" s="21"/>
      <c r="R4" s="21"/>
      <c r="S4" s="21"/>
      <c r="T4" s="27"/>
      <c r="U4" s="33"/>
      <c r="V4" s="34"/>
      <c r="W4" s="35"/>
      <c r="X4" s="34"/>
      <c r="Y4" s="34"/>
      <c r="Z4" s="45"/>
      <c r="AA4" s="27">
        <v>0</v>
      </c>
      <c r="AB4" s="21"/>
      <c r="AC4" s="21"/>
      <c r="AD4" s="21"/>
      <c r="AE4" s="21"/>
      <c r="AF4" s="27"/>
      <c r="AG4" s="33"/>
      <c r="AH4" s="33"/>
      <c r="AI4" s="33"/>
      <c r="AJ4" s="33"/>
      <c r="AK4" s="27"/>
      <c r="AL4" s="34"/>
      <c r="AM4" s="33"/>
      <c r="AN4" s="37"/>
      <c r="AO4" s="35"/>
      <c r="AP4" s="38"/>
      <c r="AQ4" s="34"/>
      <c r="AR4" s="53"/>
    </row>
    <row r="5" spans="1:44" s="4" customFormat="1" ht="15" customHeight="1" x14ac:dyDescent="0.25">
      <c r="A5" s="2"/>
      <c r="B5" s="34">
        <v>2000</v>
      </c>
      <c r="C5" s="34"/>
      <c r="D5" s="5"/>
      <c r="E5" s="34"/>
      <c r="F5" s="33"/>
      <c r="G5" s="14"/>
      <c r="H5" s="35"/>
      <c r="I5" s="34"/>
      <c r="J5" s="34"/>
      <c r="K5" s="34"/>
      <c r="L5" s="34"/>
      <c r="M5" s="34"/>
      <c r="N5" s="45"/>
      <c r="O5" s="27"/>
      <c r="P5" s="21"/>
      <c r="Q5" s="21"/>
      <c r="R5" s="21"/>
      <c r="S5" s="21"/>
      <c r="T5" s="27"/>
      <c r="U5" s="33"/>
      <c r="V5" s="34"/>
      <c r="W5" s="35"/>
      <c r="X5" s="34"/>
      <c r="Y5" s="34"/>
      <c r="Z5" s="45"/>
      <c r="AA5" s="27">
        <v>0</v>
      </c>
      <c r="AB5" s="21"/>
      <c r="AC5" s="21"/>
      <c r="AD5" s="21"/>
      <c r="AE5" s="21"/>
      <c r="AF5" s="27"/>
      <c r="AG5" s="33"/>
      <c r="AH5" s="33"/>
      <c r="AI5" s="33"/>
      <c r="AJ5" s="33"/>
      <c r="AK5" s="27"/>
      <c r="AL5" s="34"/>
      <c r="AM5" s="33"/>
      <c r="AN5" s="37"/>
      <c r="AO5" s="35"/>
      <c r="AP5" s="38"/>
      <c r="AQ5" s="34"/>
      <c r="AR5" s="53"/>
    </row>
    <row r="6" spans="1:44" s="4" customFormat="1" ht="15" customHeight="1" x14ac:dyDescent="0.25">
      <c r="A6" s="2"/>
      <c r="B6" s="39">
        <v>2001</v>
      </c>
      <c r="C6" s="39" t="s">
        <v>36</v>
      </c>
      <c r="D6" s="40" t="s">
        <v>37</v>
      </c>
      <c r="E6" s="41"/>
      <c r="F6" s="41" t="s">
        <v>38</v>
      </c>
      <c r="G6" s="75"/>
      <c r="H6" s="42"/>
      <c r="I6" s="39"/>
      <c r="J6" s="39" t="s">
        <v>39</v>
      </c>
      <c r="K6" s="40" t="s">
        <v>39</v>
      </c>
      <c r="L6" s="40" t="s">
        <v>39</v>
      </c>
      <c r="M6" s="40" t="s">
        <v>39</v>
      </c>
      <c r="N6" s="40" t="s">
        <v>39</v>
      </c>
      <c r="O6" s="27"/>
      <c r="P6" s="21"/>
      <c r="Q6" s="21"/>
      <c r="R6" s="21"/>
      <c r="S6" s="21"/>
      <c r="T6" s="27"/>
      <c r="U6" s="33"/>
      <c r="V6" s="33"/>
      <c r="W6" s="33"/>
      <c r="X6" s="33"/>
      <c r="Y6" s="33"/>
      <c r="Z6" s="33"/>
      <c r="AA6" s="27"/>
      <c r="AB6" s="21"/>
      <c r="AC6" s="21"/>
      <c r="AD6" s="21"/>
      <c r="AE6" s="21"/>
      <c r="AF6" s="27"/>
      <c r="AG6" s="33"/>
      <c r="AH6" s="33"/>
      <c r="AI6" s="33"/>
      <c r="AJ6" s="33"/>
      <c r="AK6" s="27"/>
      <c r="AL6" s="34"/>
      <c r="AM6" s="33"/>
      <c r="AN6" s="37"/>
      <c r="AO6" s="35"/>
      <c r="AP6" s="38"/>
      <c r="AQ6" s="34"/>
      <c r="AR6" s="53"/>
    </row>
    <row r="7" spans="1:44" s="4" customFormat="1" ht="15" customHeight="1" x14ac:dyDescent="0.25">
      <c r="A7" s="2"/>
      <c r="B7" s="39">
        <v>2002</v>
      </c>
      <c r="C7" s="39" t="s">
        <v>36</v>
      </c>
      <c r="D7" s="40" t="s">
        <v>37</v>
      </c>
      <c r="E7" s="41"/>
      <c r="F7" s="41" t="s">
        <v>38</v>
      </c>
      <c r="G7" s="75"/>
      <c r="H7" s="42"/>
      <c r="I7" s="39"/>
      <c r="J7" s="39"/>
      <c r="K7" s="39"/>
      <c r="L7" s="39"/>
      <c r="M7" s="39"/>
      <c r="N7" s="44"/>
      <c r="O7" s="27"/>
      <c r="P7" s="21"/>
      <c r="Q7" s="21"/>
      <c r="R7" s="21"/>
      <c r="S7" s="21"/>
      <c r="T7" s="27"/>
      <c r="U7" s="33"/>
      <c r="V7" s="34"/>
      <c r="W7" s="35"/>
      <c r="X7" s="34"/>
      <c r="Y7" s="34"/>
      <c r="Z7" s="45"/>
      <c r="AA7" s="27">
        <v>0</v>
      </c>
      <c r="AB7" s="21"/>
      <c r="AC7" s="21"/>
      <c r="AD7" s="21"/>
      <c r="AE7" s="21"/>
      <c r="AF7" s="27"/>
      <c r="AG7" s="33"/>
      <c r="AH7" s="33"/>
      <c r="AI7" s="33"/>
      <c r="AJ7" s="33"/>
      <c r="AK7" s="27"/>
      <c r="AL7" s="34"/>
      <c r="AM7" s="33"/>
      <c r="AN7" s="37"/>
      <c r="AO7" s="35"/>
      <c r="AP7" s="38"/>
      <c r="AQ7" s="34"/>
      <c r="AR7" s="53"/>
    </row>
    <row r="8" spans="1:44" s="4" customFormat="1" ht="15" customHeight="1" x14ac:dyDescent="0.25">
      <c r="A8" s="2"/>
      <c r="B8" s="39">
        <v>2003</v>
      </c>
      <c r="C8" s="39" t="s">
        <v>46</v>
      </c>
      <c r="D8" s="40" t="s">
        <v>37</v>
      </c>
      <c r="E8" s="41"/>
      <c r="F8" s="41" t="s">
        <v>38</v>
      </c>
      <c r="G8" s="75"/>
      <c r="H8" s="42"/>
      <c r="I8" s="39"/>
      <c r="J8" s="39"/>
      <c r="K8" s="39"/>
      <c r="L8" s="39"/>
      <c r="M8" s="39"/>
      <c r="N8" s="44"/>
      <c r="O8" s="27"/>
      <c r="P8" s="21"/>
      <c r="Q8" s="21"/>
      <c r="R8" s="21"/>
      <c r="S8" s="21"/>
      <c r="T8" s="27"/>
      <c r="U8" s="33"/>
      <c r="V8" s="34"/>
      <c r="W8" s="35"/>
      <c r="X8" s="34"/>
      <c r="Y8" s="34"/>
      <c r="Z8" s="45"/>
      <c r="AA8" s="27">
        <v>0</v>
      </c>
      <c r="AB8" s="21"/>
      <c r="AC8" s="21"/>
      <c r="AD8" s="21"/>
      <c r="AE8" s="21"/>
      <c r="AF8" s="27"/>
      <c r="AG8" s="33"/>
      <c r="AH8" s="33"/>
      <c r="AI8" s="33"/>
      <c r="AJ8" s="33"/>
      <c r="AK8" s="27"/>
      <c r="AL8" s="34"/>
      <c r="AM8" s="33"/>
      <c r="AN8" s="37"/>
      <c r="AO8" s="35"/>
      <c r="AP8" s="38"/>
      <c r="AQ8" s="34"/>
      <c r="AR8" s="53"/>
    </row>
    <row r="9" spans="1:44" s="4" customFormat="1" ht="15" customHeight="1" x14ac:dyDescent="0.25">
      <c r="A9" s="2"/>
      <c r="B9" s="28">
        <v>2004</v>
      </c>
      <c r="C9" s="28" t="s">
        <v>47</v>
      </c>
      <c r="D9" s="29" t="s">
        <v>44</v>
      </c>
      <c r="E9" s="28"/>
      <c r="F9" s="30" t="s">
        <v>45</v>
      </c>
      <c r="G9" s="31"/>
      <c r="H9" s="28"/>
      <c r="I9" s="28"/>
      <c r="J9" s="28"/>
      <c r="K9" s="28"/>
      <c r="L9" s="28"/>
      <c r="M9" s="28"/>
      <c r="N9" s="32"/>
      <c r="O9" s="27"/>
      <c r="P9" s="21"/>
      <c r="Q9" s="21"/>
      <c r="R9" s="21"/>
      <c r="S9" s="21"/>
      <c r="T9" s="27"/>
      <c r="U9" s="33"/>
      <c r="V9" s="34"/>
      <c r="W9" s="35"/>
      <c r="X9" s="34"/>
      <c r="Y9" s="34"/>
      <c r="Z9" s="45"/>
      <c r="AA9" s="27">
        <v>66</v>
      </c>
      <c r="AB9" s="21"/>
      <c r="AC9" s="21"/>
      <c r="AD9" s="21"/>
      <c r="AE9" s="21"/>
      <c r="AF9" s="27"/>
      <c r="AG9" s="33"/>
      <c r="AH9" s="33"/>
      <c r="AI9" s="33"/>
      <c r="AJ9" s="33"/>
      <c r="AK9" s="27"/>
      <c r="AL9" s="34"/>
      <c r="AM9" s="33"/>
      <c r="AN9" s="37"/>
      <c r="AO9" s="35"/>
      <c r="AP9" s="38"/>
      <c r="AQ9" s="34"/>
      <c r="AR9" s="53"/>
    </row>
    <row r="10" spans="1:44" s="4" customFormat="1" ht="15" customHeight="1" x14ac:dyDescent="0.25">
      <c r="A10" s="2"/>
      <c r="B10" s="34">
        <v>2005</v>
      </c>
      <c r="C10" s="34" t="s">
        <v>40</v>
      </c>
      <c r="D10" s="5" t="s">
        <v>41</v>
      </c>
      <c r="E10" s="34">
        <v>24</v>
      </c>
      <c r="F10" s="34">
        <v>0</v>
      </c>
      <c r="G10" s="35">
        <v>3</v>
      </c>
      <c r="H10" s="34">
        <v>2</v>
      </c>
      <c r="I10" s="34">
        <v>20</v>
      </c>
      <c r="J10" s="34">
        <v>8</v>
      </c>
      <c r="K10" s="34">
        <v>4</v>
      </c>
      <c r="L10" s="34">
        <v>5</v>
      </c>
      <c r="M10" s="34">
        <v>3</v>
      </c>
      <c r="N10" s="45">
        <v>0.25600000000000001</v>
      </c>
      <c r="O10" s="27"/>
      <c r="P10" s="21"/>
      <c r="Q10" s="21"/>
      <c r="R10" s="21"/>
      <c r="S10" s="21"/>
      <c r="T10" s="27"/>
      <c r="U10" s="34">
        <v>7</v>
      </c>
      <c r="V10" s="34">
        <v>0</v>
      </c>
      <c r="W10" s="35">
        <v>0</v>
      </c>
      <c r="X10" s="34">
        <v>0</v>
      </c>
      <c r="Y10" s="34">
        <v>3</v>
      </c>
      <c r="Z10" s="45">
        <v>0.47499999999999998</v>
      </c>
      <c r="AA10" s="27"/>
      <c r="AB10" s="21"/>
      <c r="AC10" s="21"/>
      <c r="AD10" s="21"/>
      <c r="AE10" s="21"/>
      <c r="AF10" s="27"/>
      <c r="AG10" s="33" t="s">
        <v>131</v>
      </c>
      <c r="AH10" s="33"/>
      <c r="AI10" s="33"/>
      <c r="AJ10" s="33"/>
      <c r="AK10" s="27"/>
      <c r="AL10" s="34"/>
      <c r="AM10" s="33"/>
      <c r="AN10" s="37"/>
      <c r="AO10" s="35"/>
      <c r="AP10" s="38"/>
      <c r="AQ10" s="34"/>
      <c r="AR10" s="53"/>
    </row>
    <row r="11" spans="1:44" s="4" customFormat="1" ht="15" customHeight="1" x14ac:dyDescent="0.25">
      <c r="A11" s="2"/>
      <c r="B11" s="34">
        <v>2006</v>
      </c>
      <c r="C11" s="34" t="s">
        <v>42</v>
      </c>
      <c r="D11" s="5" t="s">
        <v>41</v>
      </c>
      <c r="E11" s="34">
        <v>12</v>
      </c>
      <c r="F11" s="34">
        <v>0</v>
      </c>
      <c r="G11" s="35">
        <v>0</v>
      </c>
      <c r="H11" s="34">
        <v>1</v>
      </c>
      <c r="I11" s="34">
        <v>4</v>
      </c>
      <c r="J11" s="34">
        <v>1</v>
      </c>
      <c r="K11" s="34">
        <v>1</v>
      </c>
      <c r="L11" s="34">
        <v>2</v>
      </c>
      <c r="M11" s="34">
        <v>0</v>
      </c>
      <c r="N11" s="46">
        <v>0.40500000000000003</v>
      </c>
      <c r="O11" s="27"/>
      <c r="P11" s="21"/>
      <c r="Q11" s="21"/>
      <c r="R11" s="21"/>
      <c r="S11" s="21"/>
      <c r="T11" s="27"/>
      <c r="U11" s="34"/>
      <c r="V11" s="34"/>
      <c r="W11" s="35"/>
      <c r="X11" s="34"/>
      <c r="Y11" s="34"/>
      <c r="Z11" s="45"/>
      <c r="AA11" s="27"/>
      <c r="AB11" s="21"/>
      <c r="AC11" s="21"/>
      <c r="AD11" s="21"/>
      <c r="AE11" s="21"/>
      <c r="AF11" s="27"/>
      <c r="AG11" s="33"/>
      <c r="AH11" s="33"/>
      <c r="AI11" s="33"/>
      <c r="AJ11" s="33"/>
      <c r="AK11" s="27"/>
      <c r="AL11" s="34"/>
      <c r="AM11" s="33"/>
      <c r="AN11" s="37"/>
      <c r="AO11" s="35"/>
      <c r="AP11" s="38"/>
      <c r="AQ11" s="34"/>
      <c r="AR11" s="53"/>
    </row>
    <row r="12" spans="1:44" s="4" customFormat="1" ht="15" customHeight="1" x14ac:dyDescent="0.25">
      <c r="A12" s="2"/>
      <c r="B12" s="28">
        <v>2007</v>
      </c>
      <c r="C12" s="28" t="s">
        <v>40</v>
      </c>
      <c r="D12" s="29" t="s">
        <v>44</v>
      </c>
      <c r="E12" s="28"/>
      <c r="F12" s="30" t="s">
        <v>45</v>
      </c>
      <c r="G12" s="28"/>
      <c r="H12" s="28"/>
      <c r="I12" s="28"/>
      <c r="J12" s="28"/>
      <c r="K12" s="28"/>
      <c r="L12" s="28"/>
      <c r="M12" s="28"/>
      <c r="N12" s="32"/>
      <c r="O12" s="27"/>
      <c r="P12" s="21"/>
      <c r="Q12" s="21"/>
      <c r="R12" s="21"/>
      <c r="S12" s="21"/>
      <c r="T12" s="27"/>
      <c r="U12" s="34"/>
      <c r="V12" s="34"/>
      <c r="W12" s="35"/>
      <c r="X12" s="34"/>
      <c r="Y12" s="34"/>
      <c r="Z12" s="45"/>
      <c r="AA12" s="27">
        <v>0</v>
      </c>
      <c r="AB12" s="21"/>
      <c r="AC12" s="21"/>
      <c r="AD12" s="21"/>
      <c r="AE12" s="21"/>
      <c r="AF12" s="27"/>
      <c r="AG12" s="33"/>
      <c r="AH12" s="33"/>
      <c r="AI12" s="33"/>
      <c r="AJ12" s="33"/>
      <c r="AK12" s="27"/>
      <c r="AL12" s="34"/>
      <c r="AM12" s="33"/>
      <c r="AN12" s="37"/>
      <c r="AO12" s="35"/>
      <c r="AP12" s="38"/>
      <c r="AQ12" s="34"/>
      <c r="AR12" s="53"/>
    </row>
    <row r="13" spans="1:44" s="4" customFormat="1" ht="15" customHeight="1" x14ac:dyDescent="0.25">
      <c r="A13" s="2"/>
      <c r="B13" s="34">
        <v>2007</v>
      </c>
      <c r="C13" s="34" t="s">
        <v>43</v>
      </c>
      <c r="D13" s="5" t="s">
        <v>41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46" t="s">
        <v>48</v>
      </c>
      <c r="O13" s="27"/>
      <c r="P13" s="21"/>
      <c r="Q13" s="21"/>
      <c r="R13" s="21"/>
      <c r="S13" s="21"/>
      <c r="T13" s="27"/>
      <c r="U13" s="34">
        <v>5</v>
      </c>
      <c r="V13" s="34">
        <v>0</v>
      </c>
      <c r="W13" s="34">
        <v>1</v>
      </c>
      <c r="X13" s="34">
        <v>0</v>
      </c>
      <c r="Y13" s="34">
        <v>3</v>
      </c>
      <c r="Z13" s="45">
        <v>0.375</v>
      </c>
      <c r="AA13" s="27">
        <v>0</v>
      </c>
      <c r="AB13" s="21"/>
      <c r="AC13" s="21"/>
      <c r="AD13" s="21"/>
      <c r="AE13" s="21"/>
      <c r="AF13" s="27"/>
      <c r="AG13" s="33" t="s">
        <v>130</v>
      </c>
      <c r="AH13" s="33"/>
      <c r="AI13" s="33"/>
      <c r="AJ13" s="33"/>
      <c r="AK13" s="27"/>
      <c r="AL13" s="34"/>
      <c r="AM13" s="33"/>
      <c r="AN13" s="37"/>
      <c r="AO13" s="35"/>
      <c r="AP13" s="38"/>
      <c r="AQ13" s="34"/>
      <c r="AR13" s="53"/>
    </row>
    <row r="14" spans="1:44" s="4" customFormat="1" ht="15" customHeight="1" x14ac:dyDescent="0.25">
      <c r="A14" s="1"/>
      <c r="B14" s="19" t="s">
        <v>7</v>
      </c>
      <c r="C14" s="20"/>
      <c r="D14" s="18"/>
      <c r="E14" s="21">
        <v>36</v>
      </c>
      <c r="F14" s="21">
        <v>0</v>
      </c>
      <c r="G14" s="21">
        <v>3</v>
      </c>
      <c r="H14" s="21">
        <v>3</v>
      </c>
      <c r="I14" s="21">
        <v>24</v>
      </c>
      <c r="J14" s="21">
        <v>9</v>
      </c>
      <c r="K14" s="21">
        <v>5</v>
      </c>
      <c r="L14" s="21">
        <v>7</v>
      </c>
      <c r="M14" s="21">
        <v>3</v>
      </c>
      <c r="N14" s="47">
        <v>0.22</v>
      </c>
      <c r="O14" s="27"/>
      <c r="P14" s="193" t="s">
        <v>124</v>
      </c>
      <c r="Q14" s="193" t="s">
        <v>124</v>
      </c>
      <c r="R14" s="193" t="s">
        <v>124</v>
      </c>
      <c r="S14" s="193" t="s">
        <v>124</v>
      </c>
      <c r="T14" s="43"/>
      <c r="U14" s="21">
        <f t="shared" ref="U14:Y14" si="0">PRODUCT(E20)</f>
        <v>12</v>
      </c>
      <c r="V14" s="21">
        <f t="shared" si="0"/>
        <v>0</v>
      </c>
      <c r="W14" s="21">
        <f t="shared" si="0"/>
        <v>1</v>
      </c>
      <c r="X14" s="21">
        <f t="shared" si="0"/>
        <v>0</v>
      </c>
      <c r="Y14" s="21">
        <f t="shared" si="0"/>
        <v>6</v>
      </c>
      <c r="Z14" s="47">
        <v>0.41899999999999998</v>
      </c>
      <c r="AA14" s="214">
        <f>SUM(AA3:AA13)</f>
        <v>66</v>
      </c>
      <c r="AB14" s="193" t="s">
        <v>124</v>
      </c>
      <c r="AC14" s="193" t="s">
        <v>124</v>
      </c>
      <c r="AD14" s="193" t="s">
        <v>124</v>
      </c>
      <c r="AE14" s="193" t="s">
        <v>124</v>
      </c>
      <c r="AF14" s="27"/>
      <c r="AG14" s="193" t="s">
        <v>132</v>
      </c>
      <c r="AH14" s="193" t="s">
        <v>125</v>
      </c>
      <c r="AI14" s="193" t="s">
        <v>125</v>
      </c>
      <c r="AJ14" s="193" t="s">
        <v>125</v>
      </c>
      <c r="AK14" s="27"/>
      <c r="AL14" s="21">
        <f t="shared" ref="AL14:AQ14" si="1">SUM(AL4:AL13)</f>
        <v>0</v>
      </c>
      <c r="AM14" s="21">
        <f t="shared" si="1"/>
        <v>0</v>
      </c>
      <c r="AN14" s="21">
        <f t="shared" si="1"/>
        <v>0</v>
      </c>
      <c r="AO14" s="21">
        <f t="shared" si="1"/>
        <v>0</v>
      </c>
      <c r="AP14" s="21">
        <f t="shared" si="1"/>
        <v>0</v>
      </c>
      <c r="AQ14" s="21">
        <f t="shared" si="1"/>
        <v>0</v>
      </c>
      <c r="AR14" s="53"/>
    </row>
    <row r="15" spans="1:44" s="4" customFormat="1" ht="15" customHeight="1" x14ac:dyDescent="0.25">
      <c r="A15" s="1"/>
      <c r="B15" s="2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15"/>
      <c r="O15" s="27"/>
      <c r="P15" s="25"/>
      <c r="Q15" s="23"/>
      <c r="R15" s="216"/>
      <c r="S15" s="217"/>
      <c r="T15" s="27"/>
      <c r="U15" s="20"/>
      <c r="V15" s="17"/>
      <c r="W15" s="17"/>
      <c r="X15" s="17"/>
      <c r="Y15" s="17"/>
      <c r="Z15" s="18"/>
      <c r="AA15" s="27"/>
      <c r="AB15" s="218"/>
      <c r="AC15" s="219"/>
      <c r="AD15" s="216"/>
      <c r="AE15" s="217"/>
      <c r="AF15" s="27"/>
      <c r="AG15" s="220">
        <v>0</v>
      </c>
      <c r="AH15" s="221">
        <v>0</v>
      </c>
      <c r="AI15" s="221">
        <v>0</v>
      </c>
      <c r="AJ15" s="222">
        <v>0</v>
      </c>
      <c r="AK15" s="27"/>
      <c r="AL15" s="20"/>
      <c r="AM15" s="17"/>
      <c r="AN15" s="17"/>
      <c r="AO15" s="17"/>
      <c r="AP15" s="17"/>
      <c r="AQ15" s="18"/>
      <c r="AR15" s="53"/>
    </row>
    <row r="16" spans="1:44" ht="15" customHeight="1" x14ac:dyDescent="0.25">
      <c r="A16" s="2"/>
      <c r="B16" s="5" t="s">
        <v>2</v>
      </c>
      <c r="C16" s="38"/>
      <c r="D16" s="48">
        <v>25</v>
      </c>
      <c r="E16" s="49"/>
      <c r="F16" s="49"/>
      <c r="G16" s="49"/>
      <c r="H16" s="49"/>
      <c r="I16" s="49"/>
      <c r="J16" s="49"/>
      <c r="K16" s="49"/>
      <c r="L16" s="49"/>
      <c r="M16" s="49"/>
      <c r="N16" s="50"/>
      <c r="O16" s="49"/>
      <c r="P16" s="27"/>
      <c r="Q16" s="27"/>
      <c r="R16" s="27"/>
      <c r="S16" s="27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27"/>
      <c r="AG16" s="49"/>
      <c r="AH16" s="49"/>
      <c r="AI16" s="49"/>
      <c r="AJ16" s="49"/>
      <c r="AK16" s="27"/>
      <c r="AL16" s="49"/>
      <c r="AM16" s="49"/>
      <c r="AN16" s="49"/>
      <c r="AO16" s="49"/>
      <c r="AP16" s="49"/>
      <c r="AQ16" s="49"/>
      <c r="AR16" s="53"/>
    </row>
    <row r="17" spans="1:45" s="4" customFormat="1" ht="15" customHeight="1" x14ac:dyDescent="0.25">
      <c r="A17" s="2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3"/>
      <c r="P17" s="43"/>
      <c r="Q17" s="43"/>
      <c r="R17" s="43"/>
      <c r="S17" s="43"/>
      <c r="T17" s="43"/>
      <c r="U17" s="49"/>
      <c r="V17" s="52"/>
      <c r="W17" s="49"/>
      <c r="X17" s="49"/>
      <c r="Y17" s="49"/>
      <c r="Z17" s="49"/>
      <c r="AA17" s="49"/>
      <c r="AB17" s="49"/>
      <c r="AC17" s="49"/>
      <c r="AD17" s="49"/>
      <c r="AE17" s="49"/>
      <c r="AF17" s="27"/>
      <c r="AG17" s="49"/>
      <c r="AH17" s="49"/>
      <c r="AI17" s="49"/>
      <c r="AJ17" s="49"/>
      <c r="AK17" s="27"/>
      <c r="AL17" s="49"/>
      <c r="AM17" s="49"/>
      <c r="AN17" s="49"/>
      <c r="AO17" s="49"/>
      <c r="AP17" s="49"/>
      <c r="AQ17" s="49"/>
      <c r="AR17" s="53"/>
    </row>
    <row r="18" spans="1:45" ht="15" customHeight="1" x14ac:dyDescent="0.25">
      <c r="A18" s="2"/>
      <c r="B18" s="25" t="s">
        <v>25</v>
      </c>
      <c r="C18" s="54"/>
      <c r="D18" s="54"/>
      <c r="E18" s="21" t="s">
        <v>3</v>
      </c>
      <c r="F18" s="21" t="s">
        <v>8</v>
      </c>
      <c r="G18" s="18" t="s">
        <v>5</v>
      </c>
      <c r="H18" s="21" t="s">
        <v>6</v>
      </c>
      <c r="I18" s="21" t="s">
        <v>17</v>
      </c>
      <c r="J18" s="49"/>
      <c r="K18" s="21" t="s">
        <v>28</v>
      </c>
      <c r="L18" s="21" t="s">
        <v>29</v>
      </c>
      <c r="M18" s="21" t="s">
        <v>30</v>
      </c>
      <c r="N18" s="21" t="s">
        <v>22</v>
      </c>
      <c r="O18" s="27"/>
      <c r="P18" s="55" t="s">
        <v>31</v>
      </c>
      <c r="Q18" s="15"/>
      <c r="R18" s="15"/>
      <c r="S18" s="15"/>
      <c r="T18" s="56"/>
      <c r="U18" s="56"/>
      <c r="V18" s="56"/>
      <c r="W18" s="56"/>
      <c r="X18" s="56"/>
      <c r="Y18" s="15"/>
      <c r="Z18" s="15"/>
      <c r="AA18" s="15"/>
      <c r="AB18" s="56"/>
      <c r="AC18" s="56"/>
      <c r="AD18" s="15"/>
      <c r="AE18" s="57"/>
      <c r="AF18" s="27"/>
      <c r="AG18" s="55" t="s">
        <v>126</v>
      </c>
      <c r="AH18" s="15"/>
      <c r="AI18" s="56"/>
      <c r="AJ18" s="57"/>
      <c r="AK18" s="27"/>
      <c r="AL18" s="13" t="s">
        <v>127</v>
      </c>
      <c r="AM18" s="15"/>
      <c r="AN18" s="15"/>
      <c r="AO18" s="15"/>
      <c r="AP18" s="15"/>
      <c r="AQ18" s="57"/>
      <c r="AR18" s="53"/>
    </row>
    <row r="19" spans="1:45" ht="15" customHeight="1" x14ac:dyDescent="0.25">
      <c r="A19" s="2"/>
      <c r="B19" s="55" t="s">
        <v>13</v>
      </c>
      <c r="C19" s="15"/>
      <c r="D19" s="57"/>
      <c r="E19" s="34">
        <v>36</v>
      </c>
      <c r="F19" s="34">
        <v>0</v>
      </c>
      <c r="G19" s="34">
        <v>3</v>
      </c>
      <c r="H19" s="34">
        <v>3</v>
      </c>
      <c r="I19" s="34">
        <v>24</v>
      </c>
      <c r="J19" s="49"/>
      <c r="K19" s="58">
        <v>8.3333333333333329E-2</v>
      </c>
      <c r="L19" s="58">
        <v>8.3333333333333329E-2</v>
      </c>
      <c r="M19" s="58">
        <v>0.66666666666666663</v>
      </c>
      <c r="N19" s="59">
        <v>0.22</v>
      </c>
      <c r="O19" s="27"/>
      <c r="P19" s="232" t="s">
        <v>9</v>
      </c>
      <c r="Q19" s="247"/>
      <c r="R19" s="233" t="s">
        <v>49</v>
      </c>
      <c r="S19" s="233"/>
      <c r="T19" s="233"/>
      <c r="U19" s="233"/>
      <c r="V19" s="233"/>
      <c r="W19" s="233"/>
      <c r="X19" s="233"/>
      <c r="Y19" s="248"/>
      <c r="Z19" s="248"/>
      <c r="AA19" s="248" t="s">
        <v>11</v>
      </c>
      <c r="AB19" s="233"/>
      <c r="AC19" s="249" t="s">
        <v>50</v>
      </c>
      <c r="AD19" s="248"/>
      <c r="AE19" s="234"/>
      <c r="AF19" s="27"/>
      <c r="AG19" s="250"/>
      <c r="AH19" s="261"/>
      <c r="AI19" s="233"/>
      <c r="AJ19" s="234"/>
      <c r="AK19" s="27"/>
      <c r="AL19" s="232"/>
      <c r="AM19" s="248"/>
      <c r="AN19" s="233"/>
      <c r="AO19" s="233"/>
      <c r="AP19" s="233"/>
      <c r="AQ19" s="234"/>
      <c r="AR19" s="53"/>
    </row>
    <row r="20" spans="1:45" ht="15" customHeight="1" x14ac:dyDescent="0.25">
      <c r="A20" s="2"/>
      <c r="B20" s="60" t="s">
        <v>15</v>
      </c>
      <c r="C20" s="61"/>
      <c r="D20" s="62"/>
      <c r="E20" s="34">
        <v>12</v>
      </c>
      <c r="F20" s="34">
        <v>0</v>
      </c>
      <c r="G20" s="34">
        <v>1</v>
      </c>
      <c r="H20" s="34">
        <v>0</v>
      </c>
      <c r="I20" s="34">
        <v>6</v>
      </c>
      <c r="J20" s="49"/>
      <c r="K20" s="58">
        <v>8.3333333333333329E-2</v>
      </c>
      <c r="L20" s="58">
        <v>0</v>
      </c>
      <c r="M20" s="58">
        <v>0.5</v>
      </c>
      <c r="N20" s="59">
        <v>0.41899999999999998</v>
      </c>
      <c r="O20" s="27"/>
      <c r="P20" s="250" t="s">
        <v>128</v>
      </c>
      <c r="Q20" s="251"/>
      <c r="R20" s="252" t="s">
        <v>54</v>
      </c>
      <c r="S20" s="252"/>
      <c r="T20" s="252"/>
      <c r="U20" s="252"/>
      <c r="V20" s="252"/>
      <c r="W20" s="252"/>
      <c r="X20" s="252"/>
      <c r="Y20" s="253"/>
      <c r="Z20" s="253"/>
      <c r="AA20" s="253" t="s">
        <v>57</v>
      </c>
      <c r="AB20" s="252"/>
      <c r="AC20" s="254" t="s">
        <v>53</v>
      </c>
      <c r="AD20" s="253"/>
      <c r="AE20" s="255"/>
      <c r="AF20" s="27"/>
      <c r="AG20" s="250"/>
      <c r="AH20" s="262"/>
      <c r="AI20" s="252"/>
      <c r="AJ20" s="255"/>
      <c r="AK20" s="27"/>
      <c r="AL20" s="250"/>
      <c r="AM20" s="253"/>
      <c r="AN20" s="252"/>
      <c r="AO20" s="252"/>
      <c r="AP20" s="252"/>
      <c r="AQ20" s="255"/>
      <c r="AR20" s="53"/>
    </row>
    <row r="21" spans="1:45" ht="15" customHeight="1" x14ac:dyDescent="0.25">
      <c r="A21" s="2"/>
      <c r="B21" s="63" t="s">
        <v>16</v>
      </c>
      <c r="C21" s="64"/>
      <c r="D21" s="65"/>
      <c r="E21" s="36">
        <v>7</v>
      </c>
      <c r="F21" s="36">
        <v>1</v>
      </c>
      <c r="G21" s="36">
        <v>2</v>
      </c>
      <c r="H21" s="36">
        <v>2</v>
      </c>
      <c r="I21" s="36">
        <v>22</v>
      </c>
      <c r="J21" s="49"/>
      <c r="K21" s="66">
        <v>0.42857142857142855</v>
      </c>
      <c r="L21" s="66">
        <v>0.2857142857142857</v>
      </c>
      <c r="M21" s="66">
        <v>3.1428571428571428</v>
      </c>
      <c r="N21" s="67">
        <v>0.52400000000000002</v>
      </c>
      <c r="O21" s="27"/>
      <c r="P21" s="250" t="s">
        <v>129</v>
      </c>
      <c r="Q21" s="251"/>
      <c r="R21" s="252" t="s">
        <v>51</v>
      </c>
      <c r="S21" s="252"/>
      <c r="T21" s="252"/>
      <c r="U21" s="252"/>
      <c r="V21" s="252"/>
      <c r="W21" s="252"/>
      <c r="X21" s="252"/>
      <c r="Y21" s="253"/>
      <c r="Z21" s="253"/>
      <c r="AA21" s="253" t="s">
        <v>56</v>
      </c>
      <c r="AB21" s="252"/>
      <c r="AC21" s="254" t="s">
        <v>52</v>
      </c>
      <c r="AD21" s="253"/>
      <c r="AE21" s="255"/>
      <c r="AF21" s="27"/>
      <c r="AG21" s="263"/>
      <c r="AH21" s="262"/>
      <c r="AI21" s="252"/>
      <c r="AJ21" s="255"/>
      <c r="AK21" s="27"/>
      <c r="AL21" s="250"/>
      <c r="AM21" s="253"/>
      <c r="AN21" s="252"/>
      <c r="AO21" s="252"/>
      <c r="AP21" s="252"/>
      <c r="AQ21" s="255"/>
      <c r="AR21" s="53"/>
    </row>
    <row r="22" spans="1:45" ht="15" customHeight="1" x14ac:dyDescent="0.25">
      <c r="A22" s="2"/>
      <c r="B22" s="68" t="s">
        <v>26</v>
      </c>
      <c r="C22" s="69"/>
      <c r="D22" s="70"/>
      <c r="E22" s="21">
        <v>55</v>
      </c>
      <c r="F22" s="21">
        <v>1</v>
      </c>
      <c r="G22" s="21">
        <v>6</v>
      </c>
      <c r="H22" s="21">
        <v>5</v>
      </c>
      <c r="I22" s="21">
        <v>52</v>
      </c>
      <c r="J22" s="49"/>
      <c r="K22" s="71">
        <v>0.12727272727272726</v>
      </c>
      <c r="L22" s="71">
        <v>9.0909090909090912E-2</v>
      </c>
      <c r="M22" s="71">
        <v>0.94545454545454544</v>
      </c>
      <c r="N22" s="47">
        <v>0.315</v>
      </c>
      <c r="O22" s="27"/>
      <c r="P22" s="256" t="s">
        <v>10</v>
      </c>
      <c r="Q22" s="257"/>
      <c r="R22" s="258" t="s">
        <v>55</v>
      </c>
      <c r="S22" s="258"/>
      <c r="T22" s="258"/>
      <c r="U22" s="258"/>
      <c r="V22" s="258"/>
      <c r="W22" s="258"/>
      <c r="X22" s="258"/>
      <c r="Y22" s="259"/>
      <c r="Z22" s="259"/>
      <c r="AA22" s="259" t="s">
        <v>27</v>
      </c>
      <c r="AB22" s="258"/>
      <c r="AC22" s="245" t="s">
        <v>58</v>
      </c>
      <c r="AD22" s="259"/>
      <c r="AE22" s="260"/>
      <c r="AF22" s="27"/>
      <c r="AG22" s="264"/>
      <c r="AH22" s="82"/>
      <c r="AI22" s="265"/>
      <c r="AJ22" s="260"/>
      <c r="AK22" s="27"/>
      <c r="AL22" s="256"/>
      <c r="AM22" s="259"/>
      <c r="AN22" s="258"/>
      <c r="AO22" s="258"/>
      <c r="AP22" s="258"/>
      <c r="AQ22" s="260"/>
      <c r="AR22" s="53"/>
    </row>
    <row r="23" spans="1:45" ht="15" customHeight="1" x14ac:dyDescent="0.25">
      <c r="A23" s="2"/>
      <c r="B23" s="51"/>
      <c r="C23" s="51"/>
      <c r="D23" s="51"/>
      <c r="E23" s="51"/>
      <c r="F23" s="51"/>
      <c r="G23" s="51"/>
      <c r="H23" s="51"/>
      <c r="I23" s="51"/>
      <c r="J23" s="49"/>
      <c r="K23" s="51"/>
      <c r="L23" s="51"/>
      <c r="M23" s="51"/>
      <c r="N23" s="50"/>
      <c r="O23" s="27"/>
      <c r="P23" s="49"/>
      <c r="Q23" s="52"/>
      <c r="R23" s="49"/>
      <c r="S23" s="49"/>
      <c r="T23" s="27"/>
      <c r="U23" s="27"/>
      <c r="V23" s="52"/>
      <c r="W23" s="49"/>
      <c r="X23" s="49"/>
      <c r="Y23" s="27"/>
      <c r="Z23" s="27"/>
      <c r="AA23" s="27"/>
      <c r="AB23" s="27"/>
      <c r="AC23" s="27"/>
      <c r="AD23" s="27"/>
      <c r="AE23" s="27"/>
      <c r="AF23" s="27"/>
      <c r="AG23" s="27"/>
      <c r="AH23" s="72"/>
      <c r="AI23" s="49"/>
      <c r="AJ23" s="49"/>
      <c r="AK23" s="27"/>
      <c r="AL23" s="49"/>
      <c r="AM23" s="49"/>
      <c r="AN23" s="49"/>
      <c r="AO23" s="49"/>
      <c r="AP23" s="49"/>
      <c r="AQ23" s="49"/>
      <c r="AR23" s="53"/>
    </row>
    <row r="24" spans="1:45" ht="15" customHeight="1" x14ac:dyDescent="0.2">
      <c r="A24" s="2"/>
      <c r="B24" s="49" t="s">
        <v>60</v>
      </c>
      <c r="C24" s="49"/>
      <c r="D24" s="49" t="s">
        <v>61</v>
      </c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1:45" ht="15" customHeight="1" x14ac:dyDescent="0.2">
      <c r="A25" s="2"/>
      <c r="B25" s="49"/>
      <c r="C25" s="49"/>
      <c r="D25" s="49" t="s">
        <v>63</v>
      </c>
      <c r="E25" s="49"/>
      <c r="F25" s="49"/>
      <c r="G25" s="49"/>
      <c r="H25" s="49"/>
      <c r="I25" s="49"/>
      <c r="J25" s="49"/>
      <c r="K25" s="49"/>
      <c r="L25" s="49"/>
      <c r="M25" s="49"/>
      <c r="N25" s="52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15" customHeight="1" x14ac:dyDescent="0.2">
      <c r="A26" s="2"/>
      <c r="B26" s="49"/>
      <c r="C26" s="49"/>
      <c r="D26" s="49" t="s">
        <v>64</v>
      </c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s="12" customFormat="1" ht="15" customHeight="1" x14ac:dyDescent="0.2">
      <c r="A27" s="26"/>
      <c r="B27" s="49"/>
      <c r="C27" s="49"/>
      <c r="D27" s="49" t="s">
        <v>62</v>
      </c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s="12" customFormat="1" ht="15" customHeight="1" x14ac:dyDescent="0.25">
      <c r="A28" s="2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49"/>
      <c r="P28" s="49"/>
      <c r="Q28" s="52"/>
      <c r="R28" s="49"/>
      <c r="S28" s="49"/>
      <c r="T28" s="27"/>
      <c r="U28" s="27"/>
      <c r="V28" s="72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53"/>
    </row>
    <row r="29" spans="1:45" s="12" customFormat="1" ht="15" customHeight="1" x14ac:dyDescent="0.25">
      <c r="A29" s="26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2"/>
      <c r="R29" s="49"/>
      <c r="S29" s="49"/>
      <c r="T29" s="27"/>
      <c r="U29" s="27"/>
      <c r="V29" s="72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3"/>
    </row>
    <row r="30" spans="1:45" s="12" customFormat="1" ht="15" customHeight="1" x14ac:dyDescent="0.25">
      <c r="A30" s="26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2"/>
      <c r="R30" s="49"/>
      <c r="S30" s="49"/>
      <c r="T30" s="27"/>
      <c r="U30" s="27"/>
      <c r="V30" s="72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12" customFormat="1" ht="15" customHeight="1" x14ac:dyDescent="0.25">
      <c r="A31" s="2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12" customFormat="1" ht="15" customHeight="1" x14ac:dyDescent="0.25">
      <c r="A32" s="2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12" customFormat="1" ht="15" customHeight="1" x14ac:dyDescent="0.25">
      <c r="A33" s="2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12" customFormat="1" ht="15" customHeight="1" x14ac:dyDescent="0.25">
      <c r="A34" s="2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12" customFormat="1" ht="15" customHeight="1" x14ac:dyDescent="0.25">
      <c r="A35" s="2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12" customFormat="1" ht="15" customHeight="1" x14ac:dyDescent="0.25">
      <c r="A36" s="2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27"/>
      <c r="AH36" s="72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12" customFormat="1" ht="15" customHeight="1" x14ac:dyDescent="0.25">
      <c r="A37" s="26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27"/>
      <c r="AH37" s="72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12" customFormat="1" ht="15" customHeight="1" x14ac:dyDescent="0.25">
      <c r="A38" s="26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7"/>
      <c r="AH38" s="72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12" customFormat="1" ht="15" customHeight="1" x14ac:dyDescent="0.25">
      <c r="A39" s="26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7"/>
      <c r="AH39" s="72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12" customFormat="1" ht="15" customHeight="1" x14ac:dyDescent="0.25">
      <c r="A40" s="26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7"/>
      <c r="AH40" s="72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12" customFormat="1" ht="15" customHeight="1" x14ac:dyDescent="0.25">
      <c r="A41" s="26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7"/>
      <c r="AH41" s="72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12" customFormat="1" ht="15" customHeight="1" x14ac:dyDescent="0.25">
      <c r="A42" s="26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7"/>
      <c r="AH42" s="72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12" customFormat="1" ht="15" customHeight="1" x14ac:dyDescent="0.25">
      <c r="A43" s="26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7"/>
      <c r="AH43" s="72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12" customFormat="1" ht="15" customHeight="1" x14ac:dyDescent="0.25">
      <c r="A44" s="2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7"/>
      <c r="AH44" s="72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12" customFormat="1" ht="15" customHeight="1" x14ac:dyDescent="0.25">
      <c r="A45" s="26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7"/>
      <c r="AH45" s="72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12" customFormat="1" ht="15" customHeight="1" x14ac:dyDescent="0.25">
      <c r="A46" s="2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7"/>
      <c r="AH46" s="72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12" customFormat="1" ht="15" customHeight="1" x14ac:dyDescent="0.25">
      <c r="A47" s="2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7"/>
      <c r="AH47" s="72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12" customFormat="1" ht="15" customHeight="1" x14ac:dyDescent="0.25">
      <c r="A48" s="2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7"/>
      <c r="AH48" s="72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12" customFormat="1" ht="15" customHeight="1" x14ac:dyDescent="0.25">
      <c r="A49" s="26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7"/>
      <c r="AH49" s="72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12" customFormat="1" ht="15" customHeight="1" x14ac:dyDescent="0.25">
      <c r="A50" s="2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7"/>
      <c r="AH50" s="72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12" customFormat="1" ht="15" customHeight="1" x14ac:dyDescent="0.25">
      <c r="A51" s="2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7"/>
      <c r="AH51" s="72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12" customFormat="1" ht="15" customHeight="1" x14ac:dyDescent="0.25">
      <c r="A52" s="26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7"/>
      <c r="AH52" s="72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12" customFormat="1" ht="15" customHeight="1" x14ac:dyDescent="0.25">
      <c r="A53" s="2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7"/>
      <c r="AH53" s="72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12" customFormat="1" ht="15" customHeight="1" x14ac:dyDescent="0.25">
      <c r="A54" s="2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7"/>
      <c r="AH54" s="72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12" customFormat="1" ht="15" customHeight="1" x14ac:dyDescent="0.25">
      <c r="A55" s="2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7"/>
      <c r="AH55" s="72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12" customFormat="1" ht="15" customHeight="1" x14ac:dyDescent="0.25">
      <c r="A56" s="2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7"/>
      <c r="AH56" s="72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12" customFormat="1" ht="15" customHeight="1" x14ac:dyDescent="0.25">
      <c r="A57" s="2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7"/>
      <c r="AH57" s="72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12" customFormat="1" ht="15" customHeight="1" x14ac:dyDescent="0.25">
      <c r="A58" s="2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7"/>
      <c r="AH58" s="72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12" customFormat="1" ht="15" customHeight="1" x14ac:dyDescent="0.25">
      <c r="A59" s="2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7"/>
      <c r="AH59" s="72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12" customFormat="1" ht="15" customHeight="1" x14ac:dyDescent="0.25">
      <c r="A60" s="2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7"/>
      <c r="AH60" s="72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12" customFormat="1" ht="15" customHeight="1" x14ac:dyDescent="0.25">
      <c r="A61" s="2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7"/>
      <c r="AH61" s="72"/>
      <c r="AI61" s="49"/>
      <c r="AJ61" s="49"/>
      <c r="AK61" s="49"/>
      <c r="AL61" s="49"/>
      <c r="AM61" s="49"/>
      <c r="AN61" s="49"/>
      <c r="AO61" s="49"/>
      <c r="AP61" s="49"/>
      <c r="AQ61" s="49"/>
    </row>
    <row r="62" spans="1:44" s="12" customFormat="1" ht="15" customHeight="1" x14ac:dyDescent="0.25">
      <c r="A62" s="2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7"/>
      <c r="AH62" s="72"/>
      <c r="AI62" s="49"/>
      <c r="AJ62" s="49"/>
      <c r="AK62" s="49"/>
      <c r="AL62" s="49"/>
      <c r="AM62" s="49"/>
      <c r="AN62" s="49"/>
      <c r="AO62" s="49"/>
      <c r="AP62" s="49"/>
      <c r="AQ62" s="49"/>
    </row>
    <row r="63" spans="1:44" s="12" customFormat="1" ht="15" customHeight="1" x14ac:dyDescent="0.25">
      <c r="A63" s="2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7"/>
      <c r="AH63" s="72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12" customFormat="1" ht="15" customHeight="1" x14ac:dyDescent="0.25">
      <c r="A64" s="2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7"/>
      <c r="AH64" s="72"/>
      <c r="AI64" s="49"/>
      <c r="AJ64" s="49"/>
      <c r="AK64" s="49"/>
      <c r="AL64" s="49"/>
      <c r="AM64" s="49"/>
      <c r="AN64" s="49"/>
      <c r="AO64" s="49"/>
      <c r="AP64" s="49"/>
      <c r="AQ64" s="49"/>
      <c r="AR64" s="3"/>
    </row>
    <row r="65" spans="1:44" s="12" customFormat="1" ht="15" customHeight="1" x14ac:dyDescent="0.25">
      <c r="A65" s="2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7"/>
      <c r="AH65" s="72"/>
      <c r="AI65" s="49"/>
      <c r="AJ65" s="49"/>
      <c r="AK65" s="49"/>
      <c r="AL65" s="49"/>
      <c r="AM65" s="49"/>
      <c r="AN65" s="49"/>
      <c r="AO65" s="49"/>
      <c r="AP65" s="49"/>
      <c r="AQ65" s="49"/>
      <c r="AR65" s="3"/>
    </row>
    <row r="66" spans="1:44" s="12" customFormat="1" ht="15" customHeight="1" x14ac:dyDescent="0.25">
      <c r="A66" s="2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7"/>
      <c r="AH66" s="72"/>
      <c r="AI66" s="49"/>
      <c r="AJ66" s="49"/>
      <c r="AK66" s="49"/>
      <c r="AL66" s="49"/>
      <c r="AM66" s="49"/>
      <c r="AN66" s="49"/>
      <c r="AO66" s="49"/>
      <c r="AP66" s="49"/>
      <c r="AQ66" s="49"/>
      <c r="AR66" s="3"/>
    </row>
    <row r="67" spans="1:44" s="12" customFormat="1" ht="15" customHeight="1" x14ac:dyDescent="0.25">
      <c r="A67" s="2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7"/>
      <c r="AH67" s="72"/>
      <c r="AI67" s="49"/>
      <c r="AJ67" s="49"/>
      <c r="AK67" s="49"/>
      <c r="AL67" s="49"/>
      <c r="AM67" s="49"/>
      <c r="AN67" s="49"/>
      <c r="AO67" s="49"/>
      <c r="AP67" s="49"/>
      <c r="AQ67" s="49"/>
      <c r="AR67" s="3"/>
    </row>
    <row r="68" spans="1:44" s="12" customFormat="1" ht="15" customHeight="1" x14ac:dyDescent="0.25">
      <c r="A68" s="2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7"/>
      <c r="AH68" s="72"/>
      <c r="AI68" s="49"/>
      <c r="AJ68" s="49"/>
      <c r="AK68" s="49"/>
      <c r="AL68" s="49"/>
      <c r="AM68" s="49"/>
      <c r="AN68" s="49"/>
      <c r="AO68" s="49"/>
      <c r="AP68" s="49"/>
      <c r="AQ68" s="49"/>
      <c r="AR68" s="3"/>
    </row>
    <row r="69" spans="1:44" s="12" customFormat="1" ht="15" customHeight="1" x14ac:dyDescent="0.25">
      <c r="A69" s="2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7"/>
      <c r="AH69" s="72"/>
      <c r="AI69" s="49"/>
      <c r="AJ69" s="49"/>
      <c r="AK69" s="49"/>
      <c r="AL69" s="49"/>
      <c r="AM69" s="49"/>
      <c r="AN69" s="49"/>
      <c r="AO69" s="49"/>
      <c r="AP69" s="49"/>
      <c r="AQ69" s="49"/>
      <c r="AR69" s="3"/>
    </row>
    <row r="70" spans="1:44" s="12" customFormat="1" ht="15" customHeight="1" x14ac:dyDescent="0.25">
      <c r="A70" s="2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7"/>
      <c r="AH70" s="72"/>
      <c r="AI70" s="49"/>
      <c r="AJ70" s="49"/>
      <c r="AK70" s="49"/>
      <c r="AL70" s="49"/>
      <c r="AM70" s="49"/>
      <c r="AN70" s="49"/>
      <c r="AO70" s="49"/>
      <c r="AP70" s="49"/>
      <c r="AQ70" s="49"/>
      <c r="AR70" s="3"/>
    </row>
    <row r="71" spans="1:44" s="12" customFormat="1" ht="15" customHeight="1" x14ac:dyDescent="0.25">
      <c r="A71" s="2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7"/>
      <c r="AH71" s="72"/>
      <c r="AI71" s="49"/>
      <c r="AJ71" s="49"/>
      <c r="AK71" s="49"/>
      <c r="AL71" s="49"/>
      <c r="AM71" s="49"/>
      <c r="AN71" s="49"/>
      <c r="AO71" s="49"/>
      <c r="AP71" s="49"/>
      <c r="AQ71" s="49"/>
      <c r="AR71" s="3"/>
    </row>
    <row r="72" spans="1:44" s="12" customFormat="1" ht="15" customHeight="1" x14ac:dyDescent="0.25">
      <c r="A72" s="2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7"/>
      <c r="AH72" s="72"/>
      <c r="AI72" s="49"/>
      <c r="AJ72" s="49"/>
      <c r="AK72" s="49"/>
      <c r="AL72" s="49"/>
      <c r="AM72" s="49"/>
      <c r="AN72" s="49"/>
      <c r="AO72" s="49"/>
      <c r="AP72" s="49"/>
      <c r="AQ72" s="49"/>
      <c r="AR72" s="3"/>
    </row>
    <row r="73" spans="1:44" s="12" customFormat="1" ht="15" customHeight="1" x14ac:dyDescent="0.25">
      <c r="A73" s="2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7"/>
      <c r="AH73" s="72"/>
      <c r="AI73" s="49"/>
      <c r="AJ73" s="49"/>
      <c r="AK73" s="49"/>
      <c r="AL73" s="49"/>
      <c r="AM73" s="49"/>
      <c r="AN73" s="49"/>
      <c r="AO73" s="49"/>
      <c r="AP73" s="49"/>
      <c r="AQ73" s="49"/>
      <c r="AR73" s="3"/>
    </row>
    <row r="74" spans="1:44" s="12" customFormat="1" ht="15" customHeight="1" x14ac:dyDescent="0.25">
      <c r="A74" s="2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7"/>
      <c r="AH74" s="72"/>
      <c r="AI74" s="49"/>
      <c r="AJ74" s="49"/>
      <c r="AK74" s="49"/>
      <c r="AL74" s="49"/>
      <c r="AM74" s="49"/>
      <c r="AN74" s="49"/>
      <c r="AO74" s="49"/>
      <c r="AP74" s="49"/>
      <c r="AQ74" s="49"/>
      <c r="AR74" s="3"/>
    </row>
    <row r="75" spans="1:44" s="12" customFormat="1" ht="15" customHeight="1" x14ac:dyDescent="0.25">
      <c r="A75" s="2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7"/>
      <c r="AH75" s="72"/>
      <c r="AI75" s="49"/>
      <c r="AJ75" s="49"/>
      <c r="AK75" s="49"/>
      <c r="AL75" s="49"/>
      <c r="AM75" s="49"/>
      <c r="AN75" s="49"/>
      <c r="AO75" s="49"/>
      <c r="AP75" s="49"/>
      <c r="AQ75" s="49"/>
      <c r="AR75" s="3"/>
    </row>
    <row r="76" spans="1:44" s="12" customFormat="1" ht="15" customHeight="1" x14ac:dyDescent="0.25">
      <c r="A76" s="2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7"/>
      <c r="AH76" s="72"/>
      <c r="AI76" s="49"/>
      <c r="AJ76" s="49"/>
      <c r="AK76" s="49"/>
      <c r="AL76" s="49"/>
      <c r="AM76" s="49"/>
      <c r="AN76" s="49"/>
      <c r="AO76" s="49"/>
      <c r="AP76" s="49"/>
      <c r="AQ76" s="49"/>
      <c r="AR76" s="3"/>
    </row>
    <row r="77" spans="1:44" s="12" customFormat="1" ht="15" customHeight="1" x14ac:dyDescent="0.25">
      <c r="A77" s="2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7"/>
      <c r="AH77" s="72"/>
      <c r="AI77" s="49"/>
      <c r="AJ77" s="49"/>
      <c r="AK77" s="49"/>
      <c r="AL77" s="49"/>
      <c r="AM77" s="49"/>
      <c r="AN77" s="49"/>
      <c r="AO77" s="49"/>
      <c r="AP77" s="49"/>
      <c r="AQ77" s="49"/>
      <c r="AR77" s="3"/>
    </row>
    <row r="78" spans="1:44" s="12" customFormat="1" ht="15" customHeight="1" x14ac:dyDescent="0.25">
      <c r="A78" s="2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7"/>
      <c r="AH78" s="72"/>
      <c r="AI78" s="49"/>
      <c r="AJ78" s="49"/>
      <c r="AK78" s="49"/>
      <c r="AL78" s="49"/>
      <c r="AM78" s="49"/>
      <c r="AN78" s="49"/>
      <c r="AO78" s="49"/>
      <c r="AP78" s="49"/>
      <c r="AQ78" s="49"/>
      <c r="AR78" s="3"/>
    </row>
    <row r="79" spans="1:44" s="12" customFormat="1" ht="15" customHeight="1" x14ac:dyDescent="0.25">
      <c r="A79" s="2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7"/>
      <c r="AH79" s="72"/>
      <c r="AI79" s="49"/>
      <c r="AJ79" s="49"/>
      <c r="AK79" s="49"/>
      <c r="AL79" s="49"/>
      <c r="AM79" s="49"/>
      <c r="AN79" s="49"/>
      <c r="AO79" s="49"/>
      <c r="AP79" s="49"/>
      <c r="AQ79" s="49"/>
      <c r="AR79" s="3"/>
    </row>
    <row r="80" spans="1:44" s="12" customFormat="1" ht="15" customHeight="1" x14ac:dyDescent="0.25">
      <c r="A80" s="2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7"/>
      <c r="AH80" s="72"/>
      <c r="AI80" s="49"/>
      <c r="AJ80" s="49"/>
      <c r="AK80" s="49"/>
      <c r="AL80" s="49"/>
      <c r="AM80" s="49"/>
      <c r="AN80" s="49"/>
      <c r="AO80" s="49"/>
      <c r="AP80" s="49"/>
      <c r="AQ80" s="49"/>
      <c r="AR80" s="3"/>
    </row>
    <row r="81" spans="1:44" s="12" customFormat="1" ht="15" customHeight="1" x14ac:dyDescent="0.25">
      <c r="A81" s="2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7"/>
      <c r="AH81" s="72"/>
      <c r="AI81" s="49"/>
      <c r="AJ81" s="49"/>
      <c r="AK81" s="49"/>
      <c r="AL81" s="49"/>
      <c r="AM81" s="49"/>
      <c r="AN81" s="49"/>
      <c r="AO81" s="49"/>
      <c r="AP81" s="49"/>
      <c r="AQ81" s="49"/>
      <c r="AR81" s="3"/>
    </row>
    <row r="82" spans="1:44" s="12" customFormat="1" ht="15" customHeight="1" x14ac:dyDescent="0.25">
      <c r="A82" s="2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7"/>
      <c r="AH82" s="72"/>
      <c r="AI82" s="49"/>
      <c r="AJ82" s="49"/>
      <c r="AK82" s="49"/>
      <c r="AL82" s="49"/>
      <c r="AM82" s="49"/>
      <c r="AN82" s="49"/>
      <c r="AO82" s="49"/>
      <c r="AP82" s="49"/>
      <c r="AQ82" s="49"/>
      <c r="AR82" s="3"/>
    </row>
    <row r="83" spans="1:44" s="12" customFormat="1" ht="15" customHeight="1" x14ac:dyDescent="0.25">
      <c r="A83" s="2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7"/>
      <c r="P83" s="27"/>
      <c r="Q83" s="27"/>
      <c r="R83" s="27"/>
      <c r="S83" s="27"/>
      <c r="T83" s="27"/>
      <c r="U83" s="49"/>
      <c r="V83" s="52"/>
      <c r="W83" s="49"/>
      <c r="X83" s="49"/>
      <c r="Y83" s="27"/>
      <c r="Z83" s="27"/>
      <c r="AA83" s="27"/>
      <c r="AB83" s="27"/>
      <c r="AC83" s="27"/>
      <c r="AD83" s="27"/>
      <c r="AE83" s="27"/>
      <c r="AF83" s="27"/>
      <c r="AG83" s="27"/>
      <c r="AH83" s="72"/>
      <c r="AI83" s="49"/>
      <c r="AJ83" s="49"/>
      <c r="AK83" s="27"/>
      <c r="AL83" s="27"/>
      <c r="AM83" s="27"/>
      <c r="AN83" s="27"/>
      <c r="AO83" s="27"/>
      <c r="AP83" s="27"/>
      <c r="AQ83" s="27"/>
      <c r="AR83" s="3"/>
    </row>
    <row r="84" spans="1:44" s="12" customFormat="1" ht="15" customHeight="1" x14ac:dyDescent="0.25">
      <c r="A84" s="2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7"/>
      <c r="P84" s="27"/>
      <c r="Q84" s="27"/>
      <c r="R84" s="27"/>
      <c r="S84" s="27"/>
      <c r="T84" s="27"/>
      <c r="U84" s="49"/>
      <c r="V84" s="52"/>
      <c r="W84" s="49"/>
      <c r="X84" s="49"/>
      <c r="Y84" s="27"/>
      <c r="Z84" s="27"/>
      <c r="AA84" s="27"/>
      <c r="AB84" s="27"/>
      <c r="AC84" s="27"/>
      <c r="AD84" s="27"/>
      <c r="AE84" s="27"/>
      <c r="AF84" s="27"/>
      <c r="AG84" s="27"/>
      <c r="AH84" s="72"/>
      <c r="AI84" s="49"/>
      <c r="AJ84" s="49"/>
      <c r="AK84" s="27"/>
      <c r="AL84" s="27"/>
      <c r="AM84" s="27"/>
      <c r="AN84" s="27"/>
      <c r="AO84" s="27"/>
      <c r="AP84" s="27"/>
      <c r="AQ84" s="27"/>
      <c r="AR84" s="3"/>
    </row>
    <row r="85" spans="1:44" s="12" customFormat="1" ht="15" customHeight="1" x14ac:dyDescent="0.25">
      <c r="A85" s="2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7"/>
      <c r="P85" s="27"/>
      <c r="Q85" s="27"/>
      <c r="R85" s="27"/>
      <c r="S85" s="27"/>
      <c r="T85" s="27"/>
      <c r="U85" s="49"/>
      <c r="V85" s="52"/>
      <c r="W85" s="49"/>
      <c r="X85" s="49"/>
      <c r="Y85" s="27"/>
      <c r="Z85" s="27"/>
      <c r="AA85" s="27"/>
      <c r="AB85" s="27"/>
      <c r="AC85" s="27"/>
      <c r="AD85" s="27"/>
      <c r="AE85" s="27"/>
      <c r="AF85" s="27"/>
      <c r="AG85" s="27"/>
      <c r="AH85" s="72"/>
      <c r="AI85" s="49"/>
      <c r="AJ85" s="49"/>
      <c r="AK85" s="27"/>
      <c r="AL85" s="27"/>
      <c r="AM85" s="27"/>
      <c r="AN85" s="27"/>
      <c r="AO85" s="27"/>
      <c r="AP85" s="27"/>
      <c r="AQ85" s="27"/>
      <c r="AR85" s="3"/>
    </row>
    <row r="86" spans="1:44" s="12" customFormat="1" ht="15" customHeight="1" x14ac:dyDescent="0.25">
      <c r="A86" s="2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7"/>
      <c r="P86" s="27"/>
      <c r="Q86" s="27"/>
      <c r="R86" s="27"/>
      <c r="S86" s="27"/>
      <c r="T86" s="27"/>
      <c r="U86" s="49"/>
      <c r="V86" s="52"/>
      <c r="W86" s="49"/>
      <c r="X86" s="49"/>
      <c r="Y86" s="27"/>
      <c r="Z86" s="27"/>
      <c r="AA86" s="27"/>
      <c r="AB86" s="27"/>
      <c r="AC86" s="27"/>
      <c r="AD86" s="27"/>
      <c r="AE86" s="27"/>
      <c r="AF86" s="27"/>
      <c r="AG86" s="27"/>
      <c r="AH86" s="72"/>
      <c r="AI86" s="49"/>
      <c r="AJ86" s="49"/>
      <c r="AK86" s="27"/>
      <c r="AL86" s="27"/>
      <c r="AM86" s="27"/>
      <c r="AN86" s="27"/>
      <c r="AO86" s="27"/>
      <c r="AP86" s="27"/>
      <c r="AQ86" s="27"/>
      <c r="AR86" s="3"/>
    </row>
    <row r="87" spans="1:44" s="12" customFormat="1" ht="15" customHeight="1" x14ac:dyDescent="0.25">
      <c r="A87" s="2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7"/>
      <c r="P87" s="27"/>
      <c r="Q87" s="27"/>
      <c r="R87" s="27"/>
      <c r="S87" s="27"/>
      <c r="T87" s="27"/>
      <c r="U87" s="49"/>
      <c r="V87" s="52"/>
      <c r="W87" s="49"/>
      <c r="X87" s="49"/>
      <c r="Y87" s="27"/>
      <c r="Z87" s="27"/>
      <c r="AA87" s="27"/>
      <c r="AB87" s="27"/>
      <c r="AC87" s="27"/>
      <c r="AD87" s="27"/>
      <c r="AE87" s="27"/>
      <c r="AF87" s="27"/>
      <c r="AG87" s="27"/>
      <c r="AH87" s="72"/>
      <c r="AI87" s="49"/>
      <c r="AJ87" s="49"/>
      <c r="AK87" s="27"/>
      <c r="AL87" s="27"/>
      <c r="AM87" s="27"/>
      <c r="AN87" s="27"/>
      <c r="AO87" s="27"/>
      <c r="AP87" s="27"/>
      <c r="AQ87" s="27"/>
      <c r="AR87" s="3"/>
    </row>
    <row r="88" spans="1:44" s="12" customFormat="1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7"/>
      <c r="P88" s="27"/>
      <c r="Q88" s="27"/>
      <c r="R88" s="27"/>
      <c r="S88" s="27"/>
      <c r="T88" s="27"/>
      <c r="U88" s="49"/>
      <c r="V88" s="52"/>
      <c r="W88" s="49"/>
      <c r="X88" s="49"/>
      <c r="Y88" s="27"/>
      <c r="Z88" s="27"/>
      <c r="AA88" s="27"/>
      <c r="AB88" s="27"/>
      <c r="AC88" s="27"/>
      <c r="AD88" s="27"/>
      <c r="AE88" s="27"/>
      <c r="AF88" s="27"/>
      <c r="AG88" s="27"/>
      <c r="AH88" s="72"/>
      <c r="AI88" s="49"/>
      <c r="AJ88" s="49"/>
      <c r="AK88" s="27"/>
      <c r="AL88" s="27"/>
      <c r="AM88" s="27"/>
      <c r="AN88" s="27"/>
      <c r="AO88" s="27"/>
      <c r="AP88" s="27"/>
      <c r="AQ88" s="27"/>
      <c r="AR88" s="3"/>
    </row>
    <row r="89" spans="1:44" s="12" customFormat="1" ht="15" customHeight="1" x14ac:dyDescent="0.25">
      <c r="A89" s="2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7"/>
      <c r="P89" s="27"/>
      <c r="Q89" s="27"/>
      <c r="R89" s="27"/>
      <c r="S89" s="27"/>
      <c r="T89" s="27"/>
      <c r="U89" s="49"/>
      <c r="V89" s="52"/>
      <c r="W89" s="49"/>
      <c r="X89" s="49"/>
      <c r="Y89" s="27"/>
      <c r="Z89" s="27"/>
      <c r="AA89" s="27"/>
      <c r="AB89" s="27"/>
      <c r="AC89" s="27"/>
      <c r="AD89" s="27"/>
      <c r="AE89" s="27"/>
      <c r="AF89" s="27"/>
      <c r="AG89" s="27"/>
      <c r="AH89" s="72"/>
      <c r="AI89" s="49"/>
      <c r="AJ89" s="49"/>
      <c r="AK89" s="27"/>
      <c r="AL89" s="27"/>
      <c r="AM89" s="27"/>
      <c r="AN89" s="27"/>
      <c r="AO89" s="27"/>
      <c r="AP89" s="27"/>
      <c r="AQ89" s="27"/>
      <c r="AR89" s="3"/>
    </row>
    <row r="90" spans="1:44" s="12" customFormat="1" ht="15" customHeight="1" x14ac:dyDescent="0.25">
      <c r="A90" s="2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7"/>
      <c r="P90" s="27"/>
      <c r="Q90" s="27"/>
      <c r="R90" s="27"/>
      <c r="S90" s="27"/>
      <c r="T90" s="27"/>
      <c r="U90" s="49"/>
      <c r="V90" s="52"/>
      <c r="W90" s="49"/>
      <c r="X90" s="49"/>
      <c r="Y90" s="27"/>
      <c r="Z90" s="27"/>
      <c r="AA90" s="27"/>
      <c r="AB90" s="27"/>
      <c r="AC90" s="27"/>
      <c r="AD90" s="27"/>
      <c r="AE90" s="27"/>
      <c r="AF90" s="27"/>
      <c r="AG90" s="27"/>
      <c r="AH90" s="72"/>
      <c r="AI90" s="49"/>
      <c r="AJ90" s="49"/>
      <c r="AK90" s="27"/>
      <c r="AL90" s="27"/>
      <c r="AM90" s="27"/>
      <c r="AN90" s="27"/>
      <c r="AO90" s="27"/>
      <c r="AP90" s="27"/>
      <c r="AQ90" s="27"/>
      <c r="AR90" s="3"/>
    </row>
    <row r="91" spans="1:44" s="12" customFormat="1" ht="15" customHeight="1" x14ac:dyDescent="0.25">
      <c r="A91" s="2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7"/>
      <c r="P91" s="27"/>
      <c r="Q91" s="27"/>
      <c r="R91" s="27"/>
      <c r="S91" s="27"/>
      <c r="T91" s="27"/>
      <c r="U91" s="49"/>
      <c r="V91" s="52"/>
      <c r="W91" s="49"/>
      <c r="X91" s="49"/>
      <c r="Y91" s="27"/>
      <c r="Z91" s="27"/>
      <c r="AA91" s="27"/>
      <c r="AB91" s="27"/>
      <c r="AC91" s="27"/>
      <c r="AD91" s="27"/>
      <c r="AE91" s="27"/>
      <c r="AF91" s="27"/>
      <c r="AG91" s="27"/>
      <c r="AH91" s="72"/>
      <c r="AI91" s="49"/>
      <c r="AJ91" s="49"/>
      <c r="AK91" s="27"/>
      <c r="AL91" s="27"/>
      <c r="AM91" s="27"/>
      <c r="AN91" s="27"/>
      <c r="AO91" s="27"/>
      <c r="AP91" s="27"/>
      <c r="AQ91" s="27"/>
      <c r="AR91" s="3"/>
    </row>
    <row r="92" spans="1:44" s="12" customFormat="1" ht="15" customHeight="1" x14ac:dyDescent="0.25">
      <c r="A92" s="2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7"/>
      <c r="P92" s="27"/>
      <c r="Q92" s="27"/>
      <c r="R92" s="27"/>
      <c r="S92" s="27"/>
      <c r="T92" s="27"/>
      <c r="U92" s="49"/>
      <c r="V92" s="52"/>
      <c r="W92" s="49"/>
      <c r="X92" s="49"/>
      <c r="Y92" s="27"/>
      <c r="Z92" s="27"/>
      <c r="AA92" s="27"/>
      <c r="AB92" s="27"/>
      <c r="AC92" s="27"/>
      <c r="AD92" s="27"/>
      <c r="AE92" s="27"/>
      <c r="AF92" s="27"/>
      <c r="AG92" s="27"/>
      <c r="AH92" s="72"/>
      <c r="AI92" s="49"/>
      <c r="AJ92" s="49"/>
      <c r="AK92" s="27"/>
      <c r="AL92" s="27"/>
      <c r="AM92" s="27"/>
      <c r="AN92" s="27"/>
      <c r="AO92" s="27"/>
      <c r="AP92" s="27"/>
      <c r="AQ92" s="27"/>
      <c r="AR92" s="3"/>
    </row>
    <row r="93" spans="1:44" s="12" customFormat="1" ht="15" customHeight="1" x14ac:dyDescent="0.25">
      <c r="A93" s="2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7"/>
      <c r="P93" s="27"/>
      <c r="Q93" s="27"/>
      <c r="R93" s="27"/>
      <c r="S93" s="27"/>
      <c r="T93" s="27"/>
      <c r="U93" s="49"/>
      <c r="V93" s="52"/>
      <c r="W93" s="49"/>
      <c r="X93" s="49"/>
      <c r="Y93" s="27"/>
      <c r="Z93" s="27"/>
      <c r="AA93" s="27"/>
      <c r="AB93" s="27"/>
      <c r="AC93" s="27"/>
      <c r="AD93" s="27"/>
      <c r="AE93" s="27"/>
      <c r="AF93" s="27"/>
      <c r="AG93" s="27"/>
      <c r="AH93" s="72"/>
      <c r="AI93" s="49"/>
      <c r="AJ93" s="49"/>
      <c r="AK93" s="27"/>
      <c r="AL93" s="27"/>
      <c r="AM93" s="27"/>
      <c r="AN93" s="27"/>
      <c r="AO93" s="27"/>
      <c r="AP93" s="27"/>
      <c r="AQ93" s="27"/>
      <c r="AR93" s="3"/>
    </row>
    <row r="94" spans="1:44" s="12" customFormat="1" ht="15" customHeight="1" x14ac:dyDescent="0.25">
      <c r="A94" s="2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7"/>
      <c r="P94" s="27"/>
      <c r="Q94" s="27"/>
      <c r="R94" s="27"/>
      <c r="S94" s="27"/>
      <c r="T94" s="27"/>
      <c r="U94" s="49"/>
      <c r="V94" s="52"/>
      <c r="W94" s="49"/>
      <c r="X94" s="49"/>
      <c r="Y94" s="27"/>
      <c r="Z94" s="27"/>
      <c r="AA94" s="27"/>
      <c r="AB94" s="27"/>
      <c r="AC94" s="27"/>
      <c r="AD94" s="27"/>
      <c r="AE94" s="27"/>
      <c r="AF94" s="27"/>
      <c r="AG94" s="27"/>
      <c r="AH94" s="72"/>
      <c r="AI94" s="49"/>
      <c r="AJ94" s="49"/>
      <c r="AK94" s="27"/>
      <c r="AL94" s="27"/>
      <c r="AM94" s="27"/>
      <c r="AN94" s="27"/>
      <c r="AO94" s="27"/>
      <c r="AP94" s="27"/>
      <c r="AQ94" s="27"/>
      <c r="AR94" s="3"/>
    </row>
    <row r="95" spans="1:44" s="12" customFormat="1" ht="15" customHeight="1" x14ac:dyDescent="0.25">
      <c r="A95" s="2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7"/>
      <c r="P95" s="27"/>
      <c r="Q95" s="27"/>
      <c r="R95" s="27"/>
      <c r="S95" s="27"/>
      <c r="T95" s="27"/>
      <c r="U95" s="49"/>
      <c r="V95" s="52"/>
      <c r="W95" s="49"/>
      <c r="X95" s="49"/>
      <c r="Y95" s="27"/>
      <c r="Z95" s="27"/>
      <c r="AA95" s="27"/>
      <c r="AB95" s="27"/>
      <c r="AC95" s="27"/>
      <c r="AD95" s="27"/>
      <c r="AE95" s="27"/>
      <c r="AF95" s="27"/>
      <c r="AG95" s="27"/>
      <c r="AH95" s="72"/>
      <c r="AI95" s="49"/>
      <c r="AJ95" s="49"/>
      <c r="AK95" s="27"/>
      <c r="AL95" s="27"/>
      <c r="AM95" s="27"/>
      <c r="AN95" s="27"/>
      <c r="AO95" s="27"/>
      <c r="AP95" s="27"/>
      <c r="AQ95" s="27"/>
      <c r="AR95" s="3"/>
    </row>
    <row r="96" spans="1:44" s="12" customFormat="1" ht="15" customHeight="1" x14ac:dyDescent="0.25">
      <c r="A96" s="2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7"/>
      <c r="P96" s="27"/>
      <c r="Q96" s="27"/>
      <c r="R96" s="27"/>
      <c r="S96" s="27"/>
      <c r="T96" s="27"/>
      <c r="U96" s="49"/>
      <c r="V96" s="52"/>
      <c r="W96" s="49"/>
      <c r="X96" s="49"/>
      <c r="Y96" s="27"/>
      <c r="Z96" s="27"/>
      <c r="AA96" s="27"/>
      <c r="AB96" s="27"/>
      <c r="AC96" s="27"/>
      <c r="AD96" s="27"/>
      <c r="AE96" s="27"/>
      <c r="AF96" s="27"/>
      <c r="AG96" s="27"/>
      <c r="AH96" s="72"/>
      <c r="AI96" s="49"/>
      <c r="AJ96" s="49"/>
      <c r="AK96" s="27"/>
      <c r="AL96" s="27"/>
      <c r="AM96" s="27"/>
      <c r="AN96" s="27"/>
      <c r="AO96" s="27"/>
      <c r="AP96" s="27"/>
      <c r="AQ96" s="27"/>
      <c r="AR96" s="3"/>
    </row>
    <row r="97" spans="1:44" s="12" customFormat="1" ht="15" customHeight="1" x14ac:dyDescent="0.25">
      <c r="A97" s="2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7"/>
      <c r="P97" s="27"/>
      <c r="Q97" s="27"/>
      <c r="R97" s="27"/>
      <c r="S97" s="27"/>
      <c r="T97" s="27"/>
      <c r="U97" s="49"/>
      <c r="V97" s="52"/>
      <c r="W97" s="49"/>
      <c r="X97" s="49"/>
      <c r="Y97" s="27"/>
      <c r="Z97" s="27"/>
      <c r="AA97" s="27"/>
      <c r="AB97" s="27"/>
      <c r="AC97" s="27"/>
      <c r="AD97" s="27"/>
      <c r="AE97" s="27"/>
      <c r="AF97" s="27"/>
      <c r="AG97" s="27"/>
      <c r="AH97" s="72"/>
      <c r="AI97" s="49"/>
      <c r="AJ97" s="49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7"/>
      <c r="P98" s="27"/>
      <c r="Q98" s="27"/>
      <c r="R98" s="27"/>
      <c r="S98" s="27"/>
      <c r="T98" s="27"/>
      <c r="U98" s="49"/>
      <c r="V98" s="52"/>
      <c r="W98" s="49"/>
      <c r="X98" s="49"/>
      <c r="Y98" s="27"/>
      <c r="Z98" s="27"/>
      <c r="AA98" s="27"/>
      <c r="AB98" s="27"/>
      <c r="AC98" s="27"/>
      <c r="AD98" s="27"/>
      <c r="AE98" s="27"/>
      <c r="AF98" s="27"/>
      <c r="AG98" s="27"/>
      <c r="AH98" s="72"/>
      <c r="AI98" s="49"/>
      <c r="AJ98" s="49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7"/>
      <c r="P99" s="27"/>
      <c r="Q99" s="27"/>
      <c r="R99" s="27"/>
      <c r="S99" s="27"/>
      <c r="T99" s="27"/>
      <c r="U99" s="49"/>
      <c r="V99" s="52"/>
      <c r="W99" s="49"/>
      <c r="X99" s="49"/>
      <c r="Y99" s="27"/>
      <c r="Z99" s="27"/>
      <c r="AA99" s="27"/>
      <c r="AB99" s="27"/>
      <c r="AC99" s="27"/>
      <c r="AD99" s="27"/>
      <c r="AE99" s="27"/>
      <c r="AF99" s="27"/>
      <c r="AG99" s="27"/>
      <c r="AH99" s="72"/>
      <c r="AI99" s="49"/>
      <c r="AJ99" s="49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7"/>
      <c r="P100" s="27"/>
      <c r="Q100" s="27"/>
      <c r="R100" s="27"/>
      <c r="S100" s="27"/>
      <c r="T100" s="27"/>
      <c r="U100" s="49"/>
      <c r="V100" s="52"/>
      <c r="W100" s="49"/>
      <c r="X100" s="49"/>
      <c r="Y100" s="27"/>
      <c r="Z100" s="27"/>
      <c r="AA100" s="27"/>
      <c r="AB100" s="27"/>
      <c r="AC100" s="27"/>
      <c r="AD100" s="27"/>
      <c r="AE100" s="27"/>
      <c r="AF100" s="27"/>
      <c r="AG100" s="27"/>
      <c r="AH100" s="72"/>
      <c r="AI100" s="49"/>
      <c r="AJ100" s="49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7"/>
      <c r="P101" s="27"/>
      <c r="Q101" s="27"/>
      <c r="R101" s="27"/>
      <c r="S101" s="27"/>
      <c r="T101" s="27"/>
      <c r="U101" s="49"/>
      <c r="V101" s="52"/>
      <c r="W101" s="49"/>
      <c r="X101" s="49"/>
      <c r="Y101" s="27"/>
      <c r="Z101" s="27"/>
      <c r="AA101" s="27"/>
      <c r="AB101" s="27"/>
      <c r="AC101" s="27"/>
      <c r="AD101" s="27"/>
      <c r="AE101" s="27"/>
      <c r="AF101" s="27"/>
      <c r="AG101" s="27"/>
      <c r="AH101" s="72"/>
      <c r="AI101" s="49"/>
      <c r="AJ101" s="49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7"/>
      <c r="P102" s="27"/>
      <c r="Q102" s="27"/>
      <c r="R102" s="27"/>
      <c r="S102" s="27"/>
      <c r="T102" s="27"/>
      <c r="U102" s="49"/>
      <c r="V102" s="52"/>
      <c r="W102" s="49"/>
      <c r="X102" s="49"/>
      <c r="Y102" s="27"/>
      <c r="Z102" s="27"/>
      <c r="AA102" s="27"/>
      <c r="AB102" s="27"/>
      <c r="AC102" s="27"/>
      <c r="AD102" s="27"/>
      <c r="AE102" s="27"/>
      <c r="AF102" s="27"/>
      <c r="AG102" s="27"/>
      <c r="AH102" s="72"/>
      <c r="AI102" s="49"/>
      <c r="AJ102" s="49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7"/>
      <c r="P103" s="27"/>
      <c r="Q103" s="27"/>
      <c r="R103" s="27"/>
      <c r="S103" s="27"/>
      <c r="T103" s="27"/>
      <c r="U103" s="49"/>
      <c r="V103" s="52"/>
      <c r="W103" s="49"/>
      <c r="X103" s="49"/>
      <c r="Y103" s="27"/>
      <c r="Z103" s="27"/>
      <c r="AA103" s="27"/>
      <c r="AB103" s="27"/>
      <c r="AC103" s="27"/>
      <c r="AD103" s="27"/>
      <c r="AE103" s="27"/>
      <c r="AF103" s="27"/>
      <c r="AG103" s="27"/>
      <c r="AH103" s="72"/>
      <c r="AI103" s="49"/>
      <c r="AJ103" s="49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7"/>
      <c r="P104" s="27"/>
      <c r="Q104" s="27"/>
      <c r="R104" s="27"/>
      <c r="S104" s="27"/>
      <c r="T104" s="27"/>
      <c r="U104" s="49"/>
      <c r="V104" s="52"/>
      <c r="W104" s="49"/>
      <c r="X104" s="49"/>
      <c r="Y104" s="27"/>
      <c r="Z104" s="27"/>
      <c r="AA104" s="27"/>
      <c r="AB104" s="27"/>
      <c r="AC104" s="27"/>
      <c r="AD104" s="27"/>
      <c r="AE104" s="27"/>
      <c r="AF104" s="27"/>
      <c r="AG104" s="27"/>
      <c r="AH104" s="72"/>
      <c r="AI104" s="49"/>
      <c r="AJ104" s="49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7"/>
      <c r="P105" s="27"/>
      <c r="Q105" s="27"/>
      <c r="R105" s="27"/>
      <c r="S105" s="27"/>
      <c r="T105" s="27"/>
      <c r="U105" s="49"/>
      <c r="V105" s="52"/>
      <c r="W105" s="49"/>
      <c r="X105" s="49"/>
      <c r="Y105" s="27"/>
      <c r="Z105" s="27"/>
      <c r="AA105" s="27"/>
      <c r="AB105" s="27"/>
      <c r="AC105" s="27"/>
      <c r="AD105" s="27"/>
      <c r="AE105" s="27"/>
      <c r="AF105" s="27"/>
      <c r="AG105" s="27"/>
      <c r="AH105" s="72"/>
      <c r="AI105" s="49"/>
      <c r="AJ105" s="49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7"/>
      <c r="P106" s="27"/>
      <c r="Q106" s="27"/>
      <c r="R106" s="27"/>
      <c r="S106" s="27"/>
      <c r="T106" s="27"/>
      <c r="U106" s="49"/>
      <c r="V106" s="52"/>
      <c r="W106" s="49"/>
      <c r="X106" s="49"/>
      <c r="Y106" s="27"/>
      <c r="Z106" s="27"/>
      <c r="AA106" s="27"/>
      <c r="AB106" s="27"/>
      <c r="AC106" s="27"/>
      <c r="AD106" s="27"/>
      <c r="AE106" s="27"/>
      <c r="AF106" s="27"/>
      <c r="AG106" s="27"/>
      <c r="AH106" s="72"/>
      <c r="AI106" s="49"/>
      <c r="AJ106" s="49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7"/>
      <c r="P107" s="27"/>
      <c r="Q107" s="27"/>
      <c r="R107" s="27"/>
      <c r="S107" s="27"/>
      <c r="T107" s="27"/>
      <c r="U107" s="49"/>
      <c r="V107" s="52"/>
      <c r="W107" s="49"/>
      <c r="X107" s="49"/>
      <c r="Y107" s="27"/>
      <c r="Z107" s="27"/>
      <c r="AA107" s="27"/>
      <c r="AB107" s="27"/>
      <c r="AC107" s="27"/>
      <c r="AD107" s="27"/>
      <c r="AE107" s="27"/>
      <c r="AF107" s="27"/>
      <c r="AG107" s="27"/>
      <c r="AH107" s="72"/>
      <c r="AI107" s="49"/>
      <c r="AJ107" s="49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7"/>
      <c r="P108" s="27"/>
      <c r="Q108" s="27"/>
      <c r="R108" s="27"/>
      <c r="S108" s="27"/>
      <c r="T108" s="27"/>
      <c r="U108" s="49"/>
      <c r="V108" s="52"/>
      <c r="W108" s="49"/>
      <c r="X108" s="49"/>
      <c r="Y108" s="27"/>
      <c r="Z108" s="27"/>
      <c r="AA108" s="27"/>
      <c r="AB108" s="27"/>
      <c r="AC108" s="27"/>
      <c r="AD108" s="27"/>
      <c r="AE108" s="27"/>
      <c r="AF108" s="27"/>
      <c r="AG108" s="27"/>
      <c r="AH108" s="72"/>
      <c r="AI108" s="49"/>
      <c r="AJ108" s="49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7"/>
      <c r="P109" s="27"/>
      <c r="Q109" s="27"/>
      <c r="R109" s="27"/>
      <c r="S109" s="27"/>
      <c r="T109" s="27"/>
      <c r="U109" s="49"/>
      <c r="V109" s="52"/>
      <c r="W109" s="49"/>
      <c r="X109" s="49"/>
      <c r="Y109" s="27"/>
      <c r="Z109" s="27"/>
      <c r="AA109" s="27"/>
      <c r="AB109" s="27"/>
      <c r="AC109" s="27"/>
      <c r="AD109" s="27"/>
      <c r="AE109" s="27"/>
      <c r="AF109" s="27"/>
      <c r="AG109" s="27"/>
      <c r="AH109" s="72"/>
      <c r="AI109" s="49"/>
      <c r="AJ109" s="49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7"/>
      <c r="P110" s="27"/>
      <c r="Q110" s="27"/>
      <c r="R110" s="27"/>
      <c r="S110" s="27"/>
      <c r="T110" s="27"/>
      <c r="U110" s="49"/>
      <c r="V110" s="52"/>
      <c r="W110" s="49"/>
      <c r="X110" s="49"/>
      <c r="Y110" s="27"/>
      <c r="Z110" s="27"/>
      <c r="AA110" s="27"/>
      <c r="AB110" s="27"/>
      <c r="AC110" s="27"/>
      <c r="AD110" s="27"/>
      <c r="AE110" s="27"/>
      <c r="AF110" s="27"/>
      <c r="AG110" s="27"/>
      <c r="AH110" s="72"/>
      <c r="AI110" s="49"/>
      <c r="AJ110" s="49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7"/>
      <c r="P111" s="27"/>
      <c r="Q111" s="27"/>
      <c r="R111" s="27"/>
      <c r="S111" s="27"/>
      <c r="T111" s="27"/>
      <c r="U111" s="49"/>
      <c r="V111" s="52"/>
      <c r="W111" s="49"/>
      <c r="X111" s="49"/>
      <c r="Y111" s="27"/>
      <c r="Z111" s="27"/>
      <c r="AA111" s="27"/>
      <c r="AB111" s="27"/>
      <c r="AC111" s="27"/>
      <c r="AD111" s="27"/>
      <c r="AE111" s="27"/>
      <c r="AF111" s="27"/>
      <c r="AG111" s="27"/>
      <c r="AH111" s="72"/>
      <c r="AI111" s="49"/>
      <c r="AJ111" s="49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7"/>
      <c r="P112" s="27"/>
      <c r="Q112" s="27"/>
      <c r="R112" s="27"/>
      <c r="S112" s="27"/>
      <c r="T112" s="27"/>
      <c r="U112" s="49"/>
      <c r="V112" s="52"/>
      <c r="W112" s="49"/>
      <c r="X112" s="49"/>
      <c r="Y112" s="27"/>
      <c r="Z112" s="27"/>
      <c r="AA112" s="27"/>
      <c r="AB112" s="27"/>
      <c r="AC112" s="27"/>
      <c r="AD112" s="27"/>
      <c r="AE112" s="27"/>
      <c r="AF112" s="27"/>
      <c r="AG112" s="27"/>
      <c r="AH112" s="72"/>
      <c r="AI112" s="49"/>
      <c r="AJ112" s="49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7"/>
      <c r="P113" s="27"/>
      <c r="Q113" s="27"/>
      <c r="R113" s="27"/>
      <c r="S113" s="27"/>
      <c r="T113" s="27"/>
      <c r="U113" s="49"/>
      <c r="V113" s="52"/>
      <c r="W113" s="49"/>
      <c r="X113" s="49"/>
      <c r="Y113" s="27"/>
      <c r="Z113" s="27"/>
      <c r="AA113" s="27"/>
      <c r="AB113" s="27"/>
      <c r="AC113" s="27"/>
      <c r="AD113" s="27"/>
      <c r="AE113" s="27"/>
      <c r="AF113" s="27"/>
      <c r="AG113" s="27"/>
      <c r="AH113" s="72"/>
      <c r="AI113" s="49"/>
      <c r="AJ113" s="49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7"/>
      <c r="P114" s="27"/>
      <c r="Q114" s="27"/>
      <c r="R114" s="27"/>
      <c r="S114" s="27"/>
      <c r="T114" s="27"/>
      <c r="U114" s="49"/>
      <c r="V114" s="52"/>
      <c r="W114" s="49"/>
      <c r="X114" s="49"/>
      <c r="Y114" s="27"/>
      <c r="Z114" s="27"/>
      <c r="AA114" s="27"/>
      <c r="AB114" s="27"/>
      <c r="AC114" s="27"/>
      <c r="AD114" s="27"/>
      <c r="AE114" s="27"/>
      <c r="AF114" s="27"/>
      <c r="AG114" s="27"/>
      <c r="AH114" s="72"/>
      <c r="AI114" s="49"/>
      <c r="AJ114" s="49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7"/>
      <c r="P115" s="27"/>
      <c r="Q115" s="27"/>
      <c r="R115" s="27"/>
      <c r="S115" s="27"/>
      <c r="T115" s="27"/>
      <c r="U115" s="49"/>
      <c r="V115" s="52"/>
      <c r="W115" s="49"/>
      <c r="X115" s="49"/>
      <c r="Y115" s="27"/>
      <c r="Z115" s="27"/>
      <c r="AA115" s="27"/>
      <c r="AB115" s="27"/>
      <c r="AC115" s="27"/>
      <c r="AD115" s="27"/>
      <c r="AE115" s="27"/>
      <c r="AF115" s="27"/>
      <c r="AG115" s="27"/>
      <c r="AH115" s="72"/>
      <c r="AI115" s="49"/>
      <c r="AJ115" s="49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7"/>
      <c r="P116" s="27"/>
      <c r="Q116" s="27"/>
      <c r="R116" s="27"/>
      <c r="S116" s="27"/>
      <c r="T116" s="27"/>
      <c r="U116" s="49"/>
      <c r="V116" s="52"/>
      <c r="W116" s="49"/>
      <c r="X116" s="49"/>
      <c r="Y116" s="27"/>
      <c r="Z116" s="27"/>
      <c r="AA116" s="27"/>
      <c r="AB116" s="27"/>
      <c r="AC116" s="27"/>
      <c r="AD116" s="27"/>
      <c r="AE116" s="27"/>
      <c r="AF116" s="27"/>
      <c r="AG116" s="27"/>
      <c r="AH116" s="72"/>
      <c r="AI116" s="49"/>
      <c r="AJ116" s="49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7"/>
      <c r="P117" s="27"/>
      <c r="Q117" s="27"/>
      <c r="R117" s="27"/>
      <c r="S117" s="27"/>
      <c r="T117" s="27"/>
      <c r="U117" s="49"/>
      <c r="V117" s="52"/>
      <c r="W117" s="49"/>
      <c r="X117" s="49"/>
      <c r="Y117" s="27"/>
      <c r="Z117" s="27"/>
      <c r="AA117" s="27"/>
      <c r="AB117" s="27"/>
      <c r="AC117" s="27"/>
      <c r="AD117" s="27"/>
      <c r="AE117" s="27"/>
      <c r="AF117" s="27"/>
      <c r="AG117" s="27"/>
      <c r="AH117" s="72"/>
      <c r="AI117" s="49"/>
      <c r="AJ117" s="49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7"/>
      <c r="P118" s="27"/>
      <c r="Q118" s="27"/>
      <c r="R118" s="27"/>
      <c r="S118" s="27"/>
      <c r="T118" s="27"/>
      <c r="U118" s="49"/>
      <c r="V118" s="52"/>
      <c r="W118" s="49"/>
      <c r="X118" s="49"/>
      <c r="Y118" s="27"/>
      <c r="Z118" s="27"/>
      <c r="AA118" s="27"/>
      <c r="AB118" s="27"/>
      <c r="AC118" s="27"/>
      <c r="AD118" s="27"/>
      <c r="AE118" s="27"/>
      <c r="AF118" s="27"/>
      <c r="AG118" s="27"/>
      <c r="AH118" s="72"/>
      <c r="AI118" s="49"/>
      <c r="AJ118" s="49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7"/>
      <c r="P119" s="27"/>
      <c r="Q119" s="27"/>
      <c r="R119" s="27"/>
      <c r="S119" s="27"/>
      <c r="T119" s="27"/>
      <c r="U119" s="49"/>
      <c r="V119" s="52"/>
      <c r="W119" s="49"/>
      <c r="X119" s="49"/>
      <c r="Y119" s="27"/>
      <c r="Z119" s="27"/>
      <c r="AA119" s="27"/>
      <c r="AB119" s="27"/>
      <c r="AC119" s="27"/>
      <c r="AD119" s="27"/>
      <c r="AE119" s="27"/>
      <c r="AF119" s="27"/>
      <c r="AG119" s="27"/>
      <c r="AH119" s="72"/>
      <c r="AI119" s="49"/>
      <c r="AJ119" s="49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7"/>
      <c r="P120" s="27"/>
      <c r="Q120" s="27"/>
      <c r="R120" s="27"/>
      <c r="S120" s="27"/>
      <c r="T120" s="27"/>
      <c r="U120" s="49"/>
      <c r="V120" s="52"/>
      <c r="W120" s="49"/>
      <c r="X120" s="49"/>
      <c r="Y120" s="27"/>
      <c r="Z120" s="27"/>
      <c r="AA120" s="27"/>
      <c r="AB120" s="27"/>
      <c r="AC120" s="27"/>
      <c r="AD120" s="27"/>
      <c r="AE120" s="27"/>
      <c r="AF120" s="27"/>
      <c r="AG120" s="27"/>
      <c r="AH120" s="72"/>
      <c r="AI120" s="49"/>
      <c r="AJ120" s="49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7"/>
      <c r="P121" s="27"/>
      <c r="Q121" s="27"/>
      <c r="R121" s="27"/>
      <c r="S121" s="27"/>
      <c r="T121" s="27"/>
      <c r="U121" s="49"/>
      <c r="V121" s="52"/>
      <c r="W121" s="49"/>
      <c r="X121" s="49"/>
      <c r="Y121" s="27"/>
      <c r="Z121" s="27"/>
      <c r="AA121" s="27"/>
      <c r="AB121" s="27"/>
      <c r="AC121" s="27"/>
      <c r="AD121" s="27"/>
      <c r="AE121" s="27"/>
      <c r="AF121" s="27"/>
      <c r="AG121" s="27"/>
      <c r="AH121" s="72"/>
      <c r="AI121" s="49"/>
      <c r="AJ121" s="49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7"/>
      <c r="P122" s="27"/>
      <c r="Q122" s="27"/>
      <c r="R122" s="27"/>
      <c r="S122" s="27"/>
      <c r="T122" s="27"/>
      <c r="U122" s="49"/>
      <c r="V122" s="52"/>
      <c r="W122" s="49"/>
      <c r="X122" s="49"/>
      <c r="Y122" s="27"/>
      <c r="Z122" s="27"/>
      <c r="AA122" s="27"/>
      <c r="AB122" s="27"/>
      <c r="AC122" s="27"/>
      <c r="AD122" s="27"/>
      <c r="AE122" s="27"/>
      <c r="AF122" s="27"/>
      <c r="AG122" s="27"/>
      <c r="AH122" s="72"/>
      <c r="AI122" s="49"/>
      <c r="AJ122" s="49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7"/>
      <c r="P123" s="27"/>
      <c r="Q123" s="27"/>
      <c r="R123" s="27"/>
      <c r="S123" s="27"/>
      <c r="T123" s="27"/>
      <c r="U123" s="49"/>
      <c r="V123" s="52"/>
      <c r="W123" s="49"/>
      <c r="X123" s="49"/>
      <c r="Y123" s="27"/>
      <c r="Z123" s="27"/>
      <c r="AA123" s="27"/>
      <c r="AB123" s="27"/>
      <c r="AC123" s="27"/>
      <c r="AD123" s="27"/>
      <c r="AE123" s="27"/>
      <c r="AF123" s="27"/>
      <c r="AG123" s="27"/>
      <c r="AH123" s="72"/>
      <c r="AI123" s="49"/>
      <c r="AJ123" s="49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7"/>
      <c r="P124" s="27"/>
      <c r="Q124" s="27"/>
      <c r="R124" s="27"/>
      <c r="S124" s="27"/>
      <c r="T124" s="27"/>
      <c r="U124" s="49"/>
      <c r="V124" s="52"/>
      <c r="W124" s="49"/>
      <c r="X124" s="49"/>
      <c r="Y124" s="27"/>
      <c r="Z124" s="27"/>
      <c r="AA124" s="27"/>
      <c r="AB124" s="27"/>
      <c r="AC124" s="27"/>
      <c r="AD124" s="27"/>
      <c r="AE124" s="27"/>
      <c r="AF124" s="27"/>
      <c r="AG124" s="27"/>
      <c r="AH124" s="72"/>
      <c r="AI124" s="49"/>
      <c r="AJ124" s="49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7"/>
      <c r="P125" s="27"/>
      <c r="Q125" s="27"/>
      <c r="R125" s="27"/>
      <c r="S125" s="27"/>
      <c r="T125" s="27"/>
      <c r="U125" s="49"/>
      <c r="V125" s="52"/>
      <c r="W125" s="49"/>
      <c r="X125" s="49"/>
      <c r="Y125" s="27"/>
      <c r="Z125" s="27"/>
      <c r="AA125" s="27"/>
      <c r="AB125" s="27"/>
      <c r="AC125" s="27"/>
      <c r="AD125" s="27"/>
      <c r="AE125" s="27"/>
      <c r="AF125" s="27"/>
      <c r="AG125" s="27"/>
      <c r="AH125" s="72"/>
      <c r="AI125" s="49"/>
      <c r="AJ125" s="49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7"/>
      <c r="P126" s="27"/>
      <c r="Q126" s="27"/>
      <c r="R126" s="27"/>
      <c r="S126" s="27"/>
      <c r="T126" s="27"/>
      <c r="U126" s="49"/>
      <c r="V126" s="52"/>
      <c r="W126" s="49"/>
      <c r="X126" s="49"/>
      <c r="Y126" s="27"/>
      <c r="Z126" s="27"/>
      <c r="AA126" s="27"/>
      <c r="AB126" s="27"/>
      <c r="AC126" s="27"/>
      <c r="AD126" s="27"/>
      <c r="AE126" s="27"/>
      <c r="AF126" s="27"/>
      <c r="AG126" s="27"/>
      <c r="AH126" s="72"/>
      <c r="AI126" s="49"/>
      <c r="AJ126" s="49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7"/>
      <c r="P127" s="27"/>
      <c r="Q127" s="27"/>
      <c r="R127" s="27"/>
      <c r="S127" s="27"/>
      <c r="T127" s="27"/>
      <c r="U127" s="49"/>
      <c r="V127" s="52"/>
      <c r="W127" s="49"/>
      <c r="X127" s="49"/>
      <c r="Y127" s="27"/>
      <c r="Z127" s="27"/>
      <c r="AA127" s="27"/>
      <c r="AB127" s="27"/>
      <c r="AC127" s="27"/>
      <c r="AD127" s="27"/>
      <c r="AE127" s="27"/>
      <c r="AF127" s="27"/>
      <c r="AG127" s="27"/>
      <c r="AH127" s="72"/>
      <c r="AI127" s="49"/>
      <c r="AJ127" s="49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7"/>
      <c r="P128" s="27"/>
      <c r="Q128" s="27"/>
      <c r="R128" s="27"/>
      <c r="S128" s="27"/>
      <c r="T128" s="27"/>
      <c r="U128" s="49"/>
      <c r="V128" s="52"/>
      <c r="W128" s="49"/>
      <c r="X128" s="49"/>
      <c r="Y128" s="27"/>
      <c r="Z128" s="27"/>
      <c r="AA128" s="27"/>
      <c r="AB128" s="27"/>
      <c r="AC128" s="27"/>
      <c r="AD128" s="27"/>
      <c r="AE128" s="27"/>
      <c r="AF128" s="27"/>
      <c r="AG128" s="27"/>
      <c r="AH128" s="72"/>
      <c r="AI128" s="49"/>
      <c r="AJ128" s="49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7"/>
      <c r="P129" s="27"/>
      <c r="Q129" s="27"/>
      <c r="R129" s="27"/>
      <c r="S129" s="27"/>
      <c r="T129" s="27"/>
      <c r="U129" s="49"/>
      <c r="V129" s="52"/>
      <c r="W129" s="49"/>
      <c r="X129" s="49"/>
      <c r="Y129" s="27"/>
      <c r="Z129" s="27"/>
      <c r="AA129" s="27"/>
      <c r="AB129" s="27"/>
      <c r="AC129" s="27"/>
      <c r="AD129" s="27"/>
      <c r="AE129" s="27"/>
      <c r="AF129" s="27"/>
      <c r="AG129" s="27"/>
      <c r="AH129" s="72"/>
      <c r="AI129" s="49"/>
      <c r="AJ129" s="49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7"/>
      <c r="P130" s="27"/>
      <c r="Q130" s="27"/>
      <c r="R130" s="27"/>
      <c r="S130" s="27"/>
      <c r="T130" s="27"/>
      <c r="U130" s="49"/>
      <c r="V130" s="52"/>
      <c r="W130" s="49"/>
      <c r="X130" s="49"/>
      <c r="Y130" s="27"/>
      <c r="Z130" s="27"/>
      <c r="AA130" s="27"/>
      <c r="AB130" s="27"/>
      <c r="AC130" s="27"/>
      <c r="AD130" s="27"/>
      <c r="AE130" s="27"/>
      <c r="AF130" s="27"/>
      <c r="AG130" s="27"/>
      <c r="AH130" s="72"/>
      <c r="AI130" s="49"/>
      <c r="AJ130" s="49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7"/>
      <c r="P131" s="27"/>
      <c r="Q131" s="27"/>
      <c r="R131" s="27"/>
      <c r="S131" s="27"/>
      <c r="T131" s="27"/>
      <c r="U131" s="49"/>
      <c r="V131" s="52"/>
      <c r="W131" s="49"/>
      <c r="X131" s="49"/>
      <c r="Y131" s="27"/>
      <c r="Z131" s="27"/>
      <c r="AA131" s="27"/>
      <c r="AB131" s="27"/>
      <c r="AC131" s="27"/>
      <c r="AD131" s="27"/>
      <c r="AE131" s="27"/>
      <c r="AF131" s="27"/>
      <c r="AG131" s="27"/>
      <c r="AH131" s="72"/>
      <c r="AI131" s="49"/>
      <c r="AJ131" s="49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7"/>
      <c r="P132" s="27"/>
      <c r="Q132" s="27"/>
      <c r="R132" s="27"/>
      <c r="S132" s="27"/>
      <c r="T132" s="27"/>
      <c r="U132" s="49"/>
      <c r="V132" s="52"/>
      <c r="W132" s="49"/>
      <c r="X132" s="49"/>
      <c r="Y132" s="27"/>
      <c r="Z132" s="27"/>
      <c r="AA132" s="27"/>
      <c r="AB132" s="27"/>
      <c r="AC132" s="27"/>
      <c r="AD132" s="27"/>
      <c r="AE132" s="27"/>
      <c r="AF132" s="27"/>
      <c r="AG132" s="27"/>
      <c r="AH132" s="72"/>
      <c r="AI132" s="49"/>
      <c r="AJ132" s="49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7"/>
      <c r="P133" s="27"/>
      <c r="Q133" s="27"/>
      <c r="R133" s="27"/>
      <c r="S133" s="27"/>
      <c r="T133" s="27"/>
      <c r="U133" s="49"/>
      <c r="V133" s="52"/>
      <c r="W133" s="49"/>
      <c r="X133" s="49"/>
      <c r="Y133" s="27"/>
      <c r="Z133" s="27"/>
      <c r="AA133" s="27"/>
      <c r="AB133" s="27"/>
      <c r="AC133" s="27"/>
      <c r="AD133" s="27"/>
      <c r="AE133" s="27"/>
      <c r="AF133" s="27"/>
      <c r="AG133" s="27"/>
      <c r="AH133" s="72"/>
      <c r="AI133" s="49"/>
      <c r="AJ133" s="49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7"/>
      <c r="P134" s="27"/>
      <c r="Q134" s="27"/>
      <c r="R134" s="27"/>
      <c r="S134" s="27"/>
      <c r="T134" s="27"/>
      <c r="U134" s="49"/>
      <c r="V134" s="52"/>
      <c r="W134" s="49"/>
      <c r="X134" s="49"/>
      <c r="Y134" s="27"/>
      <c r="Z134" s="27"/>
      <c r="AA134" s="27"/>
      <c r="AB134" s="27"/>
      <c r="AC134" s="27"/>
      <c r="AD134" s="27"/>
      <c r="AE134" s="27"/>
      <c r="AF134" s="27"/>
      <c r="AG134" s="27"/>
      <c r="AH134" s="72"/>
      <c r="AI134" s="49"/>
      <c r="AJ134" s="49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7"/>
      <c r="P135" s="27"/>
      <c r="Q135" s="27"/>
      <c r="R135" s="27"/>
      <c r="S135" s="27"/>
      <c r="T135" s="27"/>
      <c r="U135" s="49"/>
      <c r="V135" s="52"/>
      <c r="W135" s="49"/>
      <c r="X135" s="49"/>
      <c r="Y135" s="27"/>
      <c r="Z135" s="27"/>
      <c r="AA135" s="27"/>
      <c r="AB135" s="27"/>
      <c r="AC135" s="27"/>
      <c r="AD135" s="27"/>
      <c r="AE135" s="27"/>
      <c r="AF135" s="27"/>
      <c r="AG135" s="27"/>
      <c r="AH135" s="72"/>
      <c r="AI135" s="49"/>
      <c r="AJ135" s="49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7"/>
      <c r="P136" s="27"/>
      <c r="Q136" s="27"/>
      <c r="R136" s="27"/>
      <c r="S136" s="27"/>
      <c r="T136" s="27"/>
      <c r="U136" s="49"/>
      <c r="V136" s="52"/>
      <c r="W136" s="49"/>
      <c r="X136" s="49"/>
      <c r="Y136" s="27"/>
      <c r="Z136" s="27"/>
      <c r="AA136" s="27"/>
      <c r="AB136" s="27"/>
      <c r="AC136" s="27"/>
      <c r="AD136" s="27"/>
      <c r="AE136" s="27"/>
      <c r="AF136" s="27"/>
      <c r="AG136" s="27"/>
      <c r="AH136" s="72"/>
      <c r="AI136" s="49"/>
      <c r="AJ136" s="49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7"/>
      <c r="P137" s="27"/>
      <c r="Q137" s="27"/>
      <c r="R137" s="27"/>
      <c r="S137" s="27"/>
      <c r="T137" s="27"/>
      <c r="U137" s="49"/>
      <c r="V137" s="52"/>
      <c r="W137" s="49"/>
      <c r="X137" s="49"/>
      <c r="Y137" s="27"/>
      <c r="Z137" s="27"/>
      <c r="AA137" s="27"/>
      <c r="AB137" s="27"/>
      <c r="AC137" s="27"/>
      <c r="AD137" s="27"/>
      <c r="AE137" s="27"/>
      <c r="AF137" s="27"/>
      <c r="AG137" s="27"/>
      <c r="AH137" s="72"/>
      <c r="AI137" s="49"/>
      <c r="AJ137" s="49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7"/>
      <c r="P138" s="27"/>
      <c r="Q138" s="27"/>
      <c r="R138" s="27"/>
      <c r="S138" s="27"/>
      <c r="T138" s="27"/>
      <c r="U138" s="49"/>
      <c r="V138" s="52"/>
      <c r="W138" s="49"/>
      <c r="X138" s="49"/>
      <c r="Y138" s="27"/>
      <c r="Z138" s="27"/>
      <c r="AA138" s="27"/>
      <c r="AB138" s="27"/>
      <c r="AC138" s="27"/>
      <c r="AD138" s="27"/>
      <c r="AE138" s="27"/>
      <c r="AF138" s="27"/>
      <c r="AG138" s="27"/>
      <c r="AH138" s="72"/>
      <c r="AI138" s="49"/>
      <c r="AJ138" s="49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7"/>
      <c r="P139" s="27"/>
      <c r="Q139" s="27"/>
      <c r="R139" s="27"/>
      <c r="S139" s="27"/>
      <c r="T139" s="27"/>
      <c r="U139" s="49"/>
      <c r="V139" s="52"/>
      <c r="W139" s="49"/>
      <c r="X139" s="49"/>
      <c r="Y139" s="27"/>
      <c r="Z139" s="27"/>
      <c r="AA139" s="27"/>
      <c r="AB139" s="27"/>
      <c r="AC139" s="27"/>
      <c r="AD139" s="27"/>
      <c r="AE139" s="27"/>
      <c r="AF139" s="27"/>
      <c r="AG139" s="27"/>
      <c r="AH139" s="72"/>
      <c r="AI139" s="49"/>
      <c r="AJ139" s="49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7"/>
      <c r="P140" s="27"/>
      <c r="Q140" s="27"/>
      <c r="R140" s="27"/>
      <c r="S140" s="27"/>
      <c r="T140" s="27"/>
      <c r="U140" s="49"/>
      <c r="V140" s="52"/>
      <c r="W140" s="49"/>
      <c r="X140" s="49"/>
      <c r="Y140" s="27"/>
      <c r="Z140" s="27"/>
      <c r="AA140" s="27"/>
      <c r="AB140" s="27"/>
      <c r="AC140" s="27"/>
      <c r="AD140" s="27"/>
      <c r="AE140" s="27"/>
      <c r="AF140" s="27"/>
      <c r="AG140" s="27"/>
      <c r="AH140" s="72"/>
      <c r="AI140" s="49"/>
      <c r="AJ140" s="49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7"/>
      <c r="P141" s="27"/>
      <c r="Q141" s="27"/>
      <c r="R141" s="27"/>
      <c r="S141" s="27"/>
      <c r="T141" s="27"/>
      <c r="U141" s="49"/>
      <c r="V141" s="52"/>
      <c r="W141" s="49"/>
      <c r="X141" s="49"/>
      <c r="Y141" s="27"/>
      <c r="Z141" s="27"/>
      <c r="AA141" s="27"/>
      <c r="AB141" s="27"/>
      <c r="AC141" s="27"/>
      <c r="AD141" s="27"/>
      <c r="AE141" s="27"/>
      <c r="AF141" s="27"/>
      <c r="AG141" s="27"/>
      <c r="AH141" s="72"/>
      <c r="AI141" s="49"/>
      <c r="AJ141" s="49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7"/>
      <c r="P142" s="27"/>
      <c r="Q142" s="27"/>
      <c r="R142" s="27"/>
      <c r="S142" s="27"/>
      <c r="T142" s="27"/>
      <c r="U142" s="49"/>
      <c r="V142" s="52"/>
      <c r="W142" s="49"/>
      <c r="X142" s="49"/>
      <c r="Y142" s="27"/>
      <c r="Z142" s="27"/>
      <c r="AA142" s="27"/>
      <c r="AB142" s="27"/>
      <c r="AC142" s="27"/>
      <c r="AD142" s="27"/>
      <c r="AE142" s="27"/>
      <c r="AF142" s="27"/>
      <c r="AG142" s="27"/>
      <c r="AH142" s="72"/>
      <c r="AI142" s="49"/>
      <c r="AJ142" s="49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7"/>
      <c r="P143" s="27"/>
      <c r="Q143" s="27"/>
      <c r="R143" s="27"/>
      <c r="S143" s="27"/>
      <c r="T143" s="27"/>
      <c r="U143" s="49"/>
      <c r="V143" s="52"/>
      <c r="W143" s="49"/>
      <c r="X143" s="49"/>
      <c r="Y143" s="27"/>
      <c r="Z143" s="27"/>
      <c r="AA143" s="27"/>
      <c r="AB143" s="27"/>
      <c r="AC143" s="27"/>
      <c r="AD143" s="27"/>
      <c r="AE143" s="27"/>
      <c r="AF143" s="27"/>
      <c r="AG143" s="27"/>
      <c r="AH143" s="72"/>
      <c r="AI143" s="49"/>
      <c r="AJ143" s="49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7"/>
      <c r="P144" s="27"/>
      <c r="Q144" s="27"/>
      <c r="R144" s="27"/>
      <c r="S144" s="27"/>
      <c r="T144" s="27"/>
      <c r="U144" s="49"/>
      <c r="V144" s="52"/>
      <c r="W144" s="49"/>
      <c r="X144" s="49"/>
      <c r="Y144" s="27"/>
      <c r="Z144" s="27"/>
      <c r="AA144" s="27"/>
      <c r="AB144" s="27"/>
      <c r="AC144" s="27"/>
      <c r="AD144" s="27"/>
      <c r="AE144" s="27"/>
      <c r="AF144" s="27"/>
      <c r="AG144" s="27"/>
      <c r="AH144" s="72"/>
      <c r="AI144" s="49"/>
      <c r="AJ144" s="49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7"/>
      <c r="P145" s="27"/>
      <c r="Q145" s="27"/>
      <c r="R145" s="27"/>
      <c r="S145" s="27"/>
      <c r="T145" s="27"/>
      <c r="U145" s="49"/>
      <c r="V145" s="52"/>
      <c r="W145" s="49"/>
      <c r="X145" s="49"/>
      <c r="Y145" s="27"/>
      <c r="Z145" s="27"/>
      <c r="AA145" s="27"/>
      <c r="AB145" s="27"/>
      <c r="AC145" s="27"/>
      <c r="AD145" s="27"/>
      <c r="AE145" s="27"/>
      <c r="AF145" s="27"/>
      <c r="AG145" s="27"/>
      <c r="AH145" s="72"/>
      <c r="AI145" s="49"/>
      <c r="AJ145" s="49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7"/>
      <c r="P146" s="27"/>
      <c r="Q146" s="27"/>
      <c r="R146" s="27"/>
      <c r="S146" s="27"/>
      <c r="T146" s="27"/>
      <c r="U146" s="49"/>
      <c r="V146" s="52"/>
      <c r="W146" s="49"/>
      <c r="X146" s="49"/>
      <c r="Y146" s="27"/>
      <c r="Z146" s="27"/>
      <c r="AA146" s="27"/>
      <c r="AB146" s="27"/>
      <c r="AC146" s="27"/>
      <c r="AD146" s="27"/>
      <c r="AE146" s="27"/>
      <c r="AF146" s="27"/>
      <c r="AG146" s="27"/>
      <c r="AH146" s="72"/>
      <c r="AI146" s="49"/>
      <c r="AJ146" s="49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7"/>
      <c r="P147" s="27"/>
      <c r="Q147" s="27"/>
      <c r="R147" s="27"/>
      <c r="S147" s="27"/>
      <c r="T147" s="27"/>
      <c r="U147" s="49"/>
      <c r="V147" s="52"/>
      <c r="W147" s="49"/>
      <c r="X147" s="49"/>
      <c r="Y147" s="27"/>
      <c r="Z147" s="27"/>
      <c r="AA147" s="27"/>
      <c r="AB147" s="27"/>
      <c r="AC147" s="27"/>
      <c r="AD147" s="27"/>
      <c r="AE147" s="27"/>
      <c r="AF147" s="27"/>
      <c r="AG147" s="27"/>
      <c r="AH147" s="72"/>
      <c r="AI147" s="49"/>
      <c r="AJ147" s="49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7"/>
      <c r="P148" s="27"/>
      <c r="Q148" s="27"/>
      <c r="R148" s="27"/>
      <c r="S148" s="27"/>
      <c r="T148" s="27"/>
      <c r="U148" s="49"/>
      <c r="V148" s="52"/>
      <c r="W148" s="49"/>
      <c r="X148" s="49"/>
      <c r="Y148" s="27"/>
      <c r="Z148" s="27"/>
      <c r="AA148" s="27"/>
      <c r="AB148" s="27"/>
      <c r="AC148" s="27"/>
      <c r="AD148" s="27"/>
      <c r="AE148" s="27"/>
      <c r="AF148" s="27"/>
      <c r="AG148" s="27"/>
      <c r="AH148" s="72"/>
      <c r="AI148" s="49"/>
      <c r="AJ148" s="49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7"/>
      <c r="P149" s="27"/>
      <c r="Q149" s="27"/>
      <c r="R149" s="27"/>
      <c r="S149" s="27"/>
      <c r="T149" s="27"/>
      <c r="U149" s="49"/>
      <c r="V149" s="52"/>
      <c r="W149" s="49"/>
      <c r="X149" s="49"/>
      <c r="Y149" s="27"/>
      <c r="Z149" s="27"/>
      <c r="AA149" s="27"/>
      <c r="AB149" s="27"/>
      <c r="AC149" s="27"/>
      <c r="AD149" s="27"/>
      <c r="AE149" s="27"/>
      <c r="AF149" s="27"/>
      <c r="AG149" s="27"/>
      <c r="AH149" s="72"/>
      <c r="AI149" s="49"/>
      <c r="AJ149" s="49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7"/>
      <c r="P150" s="27"/>
      <c r="Q150" s="27"/>
      <c r="R150" s="27"/>
      <c r="S150" s="27"/>
      <c r="T150" s="27"/>
      <c r="U150" s="49"/>
      <c r="V150" s="52"/>
      <c r="W150" s="49"/>
      <c r="X150" s="49"/>
      <c r="Y150" s="27"/>
      <c r="Z150" s="27"/>
      <c r="AA150" s="27"/>
      <c r="AB150" s="27"/>
      <c r="AC150" s="27"/>
      <c r="AD150" s="27"/>
      <c r="AE150" s="27"/>
      <c r="AF150" s="27"/>
      <c r="AG150" s="27"/>
      <c r="AH150" s="72"/>
      <c r="AI150" s="49"/>
      <c r="AJ150" s="49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7"/>
      <c r="P151" s="27"/>
      <c r="Q151" s="27"/>
      <c r="R151" s="27"/>
      <c r="S151" s="27"/>
      <c r="T151" s="27"/>
      <c r="U151" s="49"/>
      <c r="V151" s="52"/>
      <c r="W151" s="49"/>
      <c r="X151" s="49"/>
      <c r="Y151" s="27"/>
      <c r="Z151" s="27"/>
      <c r="AA151" s="27"/>
      <c r="AB151" s="27"/>
      <c r="AC151" s="27"/>
      <c r="AD151" s="27"/>
      <c r="AE151" s="27"/>
      <c r="AF151" s="27"/>
      <c r="AG151" s="27"/>
      <c r="AH151" s="72"/>
      <c r="AI151" s="49"/>
      <c r="AJ151" s="49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7"/>
      <c r="P152" s="27"/>
      <c r="Q152" s="27"/>
      <c r="R152" s="27"/>
      <c r="S152" s="27"/>
      <c r="T152" s="27"/>
      <c r="U152" s="49"/>
      <c r="V152" s="52"/>
      <c r="W152" s="49"/>
      <c r="X152" s="49"/>
      <c r="Y152" s="27"/>
      <c r="Z152" s="27"/>
      <c r="AA152" s="27"/>
      <c r="AB152" s="27"/>
      <c r="AC152" s="27"/>
      <c r="AD152" s="27"/>
      <c r="AE152" s="27"/>
      <c r="AF152" s="27"/>
      <c r="AG152" s="27"/>
      <c r="AH152" s="72"/>
      <c r="AI152" s="49"/>
      <c r="AJ152" s="49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7"/>
      <c r="P153" s="27"/>
      <c r="Q153" s="27"/>
      <c r="R153" s="27"/>
      <c r="S153" s="27"/>
      <c r="T153" s="27"/>
      <c r="U153" s="49"/>
      <c r="V153" s="52"/>
      <c r="W153" s="49"/>
      <c r="X153" s="49"/>
      <c r="Y153" s="27"/>
      <c r="Z153" s="27"/>
      <c r="AA153" s="27"/>
      <c r="AB153" s="27"/>
      <c r="AC153" s="27"/>
      <c r="AD153" s="27"/>
      <c r="AE153" s="27"/>
      <c r="AF153" s="27"/>
      <c r="AG153" s="27"/>
      <c r="AH153" s="72"/>
      <c r="AI153" s="49"/>
      <c r="AJ153" s="49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7"/>
      <c r="P154" s="27"/>
      <c r="Q154" s="27"/>
      <c r="R154" s="27"/>
      <c r="S154" s="27"/>
      <c r="T154" s="27"/>
      <c r="U154" s="49"/>
      <c r="V154" s="52"/>
      <c r="W154" s="49"/>
      <c r="X154" s="49"/>
      <c r="Y154" s="27"/>
      <c r="Z154" s="27"/>
      <c r="AA154" s="27"/>
      <c r="AB154" s="27"/>
      <c r="AC154" s="27"/>
      <c r="AD154" s="27"/>
      <c r="AE154" s="27"/>
      <c r="AF154" s="27"/>
      <c r="AG154" s="27"/>
      <c r="AH154" s="72"/>
      <c r="AI154" s="49"/>
      <c r="AJ154" s="49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7"/>
      <c r="P155" s="27"/>
      <c r="Q155" s="27"/>
      <c r="R155" s="27"/>
      <c r="S155" s="27"/>
      <c r="T155" s="27"/>
      <c r="U155" s="49"/>
      <c r="V155" s="52"/>
      <c r="W155" s="49"/>
      <c r="X155" s="49"/>
      <c r="Y155" s="27"/>
      <c r="Z155" s="27"/>
      <c r="AA155" s="27"/>
      <c r="AB155" s="27"/>
      <c r="AC155" s="27"/>
      <c r="AD155" s="27"/>
      <c r="AE155" s="27"/>
      <c r="AF155" s="27"/>
      <c r="AG155" s="27"/>
      <c r="AH155" s="72"/>
      <c r="AI155" s="49"/>
      <c r="AJ155" s="49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7"/>
      <c r="P156" s="27"/>
      <c r="Q156" s="27"/>
      <c r="R156" s="27"/>
      <c r="S156" s="27"/>
      <c r="T156" s="27"/>
      <c r="U156" s="49"/>
      <c r="V156" s="52"/>
      <c r="W156" s="49"/>
      <c r="X156" s="49"/>
      <c r="Y156" s="27"/>
      <c r="Z156" s="27"/>
      <c r="AA156" s="27"/>
      <c r="AB156" s="27"/>
      <c r="AC156" s="27"/>
      <c r="AD156" s="27"/>
      <c r="AE156" s="27"/>
      <c r="AF156" s="27"/>
      <c r="AG156" s="27"/>
      <c r="AH156" s="72"/>
      <c r="AI156" s="49"/>
      <c r="AJ156" s="49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7"/>
      <c r="P157" s="27"/>
      <c r="Q157" s="27"/>
      <c r="R157" s="27"/>
      <c r="S157" s="27"/>
      <c r="T157" s="27"/>
      <c r="U157" s="49"/>
      <c r="V157" s="52"/>
      <c r="W157" s="49"/>
      <c r="X157" s="49"/>
      <c r="Y157" s="27"/>
      <c r="Z157" s="27"/>
      <c r="AA157" s="27"/>
      <c r="AB157" s="27"/>
      <c r="AC157" s="27"/>
      <c r="AD157" s="27"/>
      <c r="AE157" s="27"/>
      <c r="AF157" s="27"/>
      <c r="AG157" s="27"/>
      <c r="AH157" s="72"/>
      <c r="AI157" s="49"/>
      <c r="AJ157" s="49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7"/>
      <c r="P158" s="27"/>
      <c r="Q158" s="27"/>
      <c r="R158" s="27"/>
      <c r="S158" s="27"/>
      <c r="T158" s="27"/>
      <c r="U158" s="49"/>
      <c r="V158" s="52"/>
      <c r="W158" s="49"/>
      <c r="X158" s="49"/>
      <c r="Y158" s="27"/>
      <c r="Z158" s="27"/>
      <c r="AA158" s="27"/>
      <c r="AB158" s="27"/>
      <c r="AC158" s="27"/>
      <c r="AD158" s="27"/>
      <c r="AE158" s="27"/>
      <c r="AF158" s="27"/>
      <c r="AG158" s="27"/>
      <c r="AH158" s="72"/>
      <c r="AI158" s="49"/>
      <c r="AJ158" s="49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7"/>
      <c r="P159" s="27"/>
      <c r="Q159" s="27"/>
      <c r="R159" s="27"/>
      <c r="S159" s="27"/>
      <c r="T159" s="27"/>
      <c r="U159" s="49"/>
      <c r="V159" s="52"/>
      <c r="W159" s="49"/>
      <c r="X159" s="49"/>
      <c r="Y159" s="27"/>
      <c r="Z159" s="27"/>
      <c r="AA159" s="27"/>
      <c r="AB159" s="27"/>
      <c r="AC159" s="27"/>
      <c r="AD159" s="27"/>
      <c r="AE159" s="27"/>
      <c r="AF159" s="27"/>
      <c r="AG159" s="27"/>
      <c r="AH159" s="72"/>
      <c r="AI159" s="49"/>
      <c r="AJ159" s="49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7"/>
      <c r="P160" s="27"/>
      <c r="Q160" s="27"/>
      <c r="R160" s="27"/>
      <c r="S160" s="27"/>
      <c r="T160" s="27"/>
      <c r="U160" s="49"/>
      <c r="V160" s="52"/>
      <c r="W160" s="49"/>
      <c r="X160" s="49"/>
      <c r="Y160" s="27"/>
      <c r="Z160" s="27"/>
      <c r="AA160" s="27"/>
      <c r="AB160" s="27"/>
      <c r="AC160" s="27"/>
      <c r="AD160" s="27"/>
      <c r="AE160" s="27"/>
      <c r="AF160" s="27"/>
      <c r="AG160" s="27"/>
      <c r="AH160" s="72"/>
      <c r="AI160" s="49"/>
      <c r="AJ160" s="49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7"/>
      <c r="P161" s="27"/>
      <c r="Q161" s="27"/>
      <c r="R161" s="27"/>
      <c r="S161" s="27"/>
      <c r="T161" s="27"/>
      <c r="U161" s="49"/>
      <c r="V161" s="52"/>
      <c r="W161" s="49"/>
      <c r="X161" s="49"/>
      <c r="Y161" s="27"/>
      <c r="Z161" s="27"/>
      <c r="AA161" s="27"/>
      <c r="AB161" s="27"/>
      <c r="AC161" s="27"/>
      <c r="AD161" s="27"/>
      <c r="AE161" s="27"/>
      <c r="AF161" s="27"/>
      <c r="AG161" s="27"/>
      <c r="AH161" s="72"/>
      <c r="AI161" s="49"/>
      <c r="AJ161" s="49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7"/>
      <c r="P162" s="27"/>
      <c r="Q162" s="27"/>
      <c r="R162" s="27"/>
      <c r="S162" s="27"/>
      <c r="T162" s="27"/>
      <c r="U162" s="49"/>
      <c r="V162" s="52"/>
      <c r="W162" s="49"/>
      <c r="X162" s="49"/>
      <c r="Y162" s="27"/>
      <c r="Z162" s="27"/>
      <c r="AA162" s="27"/>
      <c r="AB162" s="27"/>
      <c r="AC162" s="27"/>
      <c r="AD162" s="27"/>
      <c r="AE162" s="27"/>
      <c r="AF162" s="27"/>
      <c r="AG162" s="27"/>
      <c r="AH162" s="72"/>
      <c r="AI162" s="49"/>
      <c r="AJ162" s="49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7"/>
      <c r="P163" s="27"/>
      <c r="Q163" s="27"/>
      <c r="R163" s="27"/>
      <c r="S163" s="27"/>
      <c r="T163" s="27"/>
      <c r="U163" s="49"/>
      <c r="V163" s="52"/>
      <c r="W163" s="49"/>
      <c r="X163" s="49"/>
      <c r="Y163" s="27"/>
      <c r="Z163" s="27"/>
      <c r="AA163" s="27"/>
      <c r="AB163" s="27"/>
      <c r="AC163" s="27"/>
      <c r="AD163" s="27"/>
      <c r="AE163" s="27"/>
      <c r="AF163" s="27"/>
      <c r="AG163" s="27"/>
      <c r="AH163" s="72"/>
      <c r="AI163" s="49"/>
      <c r="AJ163" s="49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7"/>
      <c r="P164" s="27"/>
      <c r="Q164" s="27"/>
      <c r="R164" s="27"/>
      <c r="S164" s="27"/>
      <c r="T164" s="27"/>
      <c r="U164" s="49"/>
      <c r="V164" s="52"/>
      <c r="W164" s="49"/>
      <c r="X164" s="49"/>
      <c r="Y164" s="27"/>
      <c r="Z164" s="27"/>
      <c r="AA164" s="27"/>
      <c r="AB164" s="27"/>
      <c r="AC164" s="27"/>
      <c r="AD164" s="27"/>
      <c r="AE164" s="27"/>
      <c r="AF164" s="27"/>
      <c r="AG164" s="27"/>
      <c r="AH164" s="72"/>
      <c r="AI164" s="49"/>
      <c r="AJ164" s="49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7"/>
      <c r="P165" s="27"/>
      <c r="Q165" s="27"/>
      <c r="R165" s="27"/>
      <c r="S165" s="27"/>
      <c r="T165" s="27"/>
      <c r="U165" s="49"/>
      <c r="V165" s="52"/>
      <c r="W165" s="49"/>
      <c r="X165" s="49"/>
      <c r="Y165" s="27"/>
      <c r="Z165" s="27"/>
      <c r="AA165" s="27"/>
      <c r="AB165" s="27"/>
      <c r="AC165" s="27"/>
      <c r="AD165" s="27"/>
      <c r="AE165" s="27"/>
      <c r="AF165" s="27"/>
      <c r="AG165" s="27"/>
      <c r="AH165" s="72"/>
      <c r="AI165" s="49"/>
      <c r="AJ165" s="49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7"/>
      <c r="P166" s="27"/>
      <c r="Q166" s="27"/>
      <c r="R166" s="27"/>
      <c r="S166" s="27"/>
      <c r="T166" s="27"/>
      <c r="U166" s="49"/>
      <c r="V166" s="52"/>
      <c r="W166" s="49"/>
      <c r="X166" s="49"/>
      <c r="Y166" s="27"/>
      <c r="Z166" s="27"/>
      <c r="AA166" s="27"/>
      <c r="AB166" s="27"/>
      <c r="AC166" s="27"/>
      <c r="AD166" s="27"/>
      <c r="AE166" s="27"/>
      <c r="AF166" s="27"/>
      <c r="AG166" s="27"/>
      <c r="AH166" s="72"/>
      <c r="AI166" s="49"/>
      <c r="AJ166" s="49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7"/>
      <c r="P167" s="27"/>
      <c r="Q167" s="27"/>
      <c r="R167" s="27"/>
      <c r="S167" s="27"/>
      <c r="T167" s="27"/>
      <c r="U167" s="49"/>
      <c r="V167" s="52"/>
      <c r="W167" s="49"/>
      <c r="X167" s="49"/>
      <c r="Y167" s="27"/>
      <c r="Z167" s="27"/>
      <c r="AA167" s="27"/>
      <c r="AB167" s="27"/>
      <c r="AC167" s="27"/>
      <c r="AD167" s="27"/>
      <c r="AE167" s="27"/>
      <c r="AF167" s="27"/>
      <c r="AG167" s="27"/>
      <c r="AH167" s="72"/>
      <c r="AI167" s="49"/>
      <c r="AJ167" s="49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7"/>
      <c r="P168" s="27"/>
      <c r="Q168" s="27"/>
      <c r="R168" s="27"/>
      <c r="S168" s="27"/>
      <c r="T168" s="27"/>
      <c r="U168" s="49"/>
      <c r="V168" s="52"/>
      <c r="W168" s="49"/>
      <c r="X168" s="49"/>
      <c r="Y168" s="27"/>
      <c r="Z168" s="27"/>
      <c r="AA168" s="27"/>
      <c r="AB168" s="27"/>
      <c r="AC168" s="27"/>
      <c r="AD168" s="27"/>
      <c r="AE168" s="27"/>
      <c r="AF168" s="27"/>
      <c r="AG168" s="27"/>
      <c r="AH168" s="72"/>
      <c r="AI168" s="49"/>
      <c r="AJ168" s="49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7"/>
      <c r="P169" s="27"/>
      <c r="Q169" s="27"/>
      <c r="R169" s="27"/>
      <c r="S169" s="27"/>
      <c r="T169" s="27"/>
      <c r="U169" s="49"/>
      <c r="V169" s="52"/>
      <c r="W169" s="49"/>
      <c r="X169" s="49"/>
      <c r="Y169" s="27"/>
      <c r="Z169" s="27"/>
      <c r="AA169" s="27"/>
      <c r="AB169" s="27"/>
      <c r="AC169" s="27"/>
      <c r="AD169" s="27"/>
      <c r="AE169" s="27"/>
      <c r="AF169" s="27"/>
      <c r="AG169" s="27"/>
      <c r="AH169" s="72"/>
      <c r="AI169" s="49"/>
      <c r="AJ169" s="49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7"/>
      <c r="P170" s="27"/>
      <c r="Q170" s="27"/>
      <c r="R170" s="27"/>
      <c r="S170" s="27"/>
      <c r="T170" s="27"/>
      <c r="U170" s="49"/>
      <c r="V170" s="52"/>
      <c r="W170" s="49"/>
      <c r="X170" s="49"/>
      <c r="Y170" s="27"/>
      <c r="Z170" s="27"/>
      <c r="AA170" s="27"/>
      <c r="AB170" s="27"/>
      <c r="AC170" s="27"/>
      <c r="AD170" s="27"/>
      <c r="AE170" s="27"/>
      <c r="AF170" s="27"/>
      <c r="AG170" s="27"/>
      <c r="AH170" s="72"/>
      <c r="AI170" s="49"/>
      <c r="AJ170" s="49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7"/>
      <c r="P171" s="27"/>
      <c r="Q171" s="27"/>
      <c r="R171" s="27"/>
      <c r="S171" s="27"/>
      <c r="T171" s="27"/>
      <c r="U171" s="49"/>
      <c r="V171" s="52"/>
      <c r="W171" s="49"/>
      <c r="X171" s="49"/>
      <c r="Y171" s="27"/>
      <c r="Z171" s="27"/>
      <c r="AA171" s="27"/>
      <c r="AB171" s="27"/>
      <c r="AC171" s="27"/>
      <c r="AD171" s="27"/>
      <c r="AE171" s="27"/>
      <c r="AF171" s="27"/>
      <c r="AG171" s="27"/>
      <c r="AH171" s="72"/>
      <c r="AI171" s="49"/>
      <c r="AJ171" s="49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7"/>
      <c r="P172" s="27"/>
      <c r="Q172" s="27"/>
      <c r="R172" s="27"/>
      <c r="S172" s="27"/>
      <c r="T172" s="27"/>
      <c r="U172" s="49"/>
      <c r="V172" s="52"/>
      <c r="W172" s="49"/>
      <c r="X172" s="49"/>
      <c r="Y172" s="27"/>
      <c r="Z172" s="27"/>
      <c r="AA172" s="27"/>
      <c r="AB172" s="27"/>
      <c r="AC172" s="27"/>
      <c r="AD172" s="27"/>
      <c r="AE172" s="27"/>
      <c r="AF172" s="27"/>
      <c r="AG172" s="27"/>
      <c r="AH172" s="72"/>
      <c r="AI172" s="49"/>
      <c r="AJ172" s="49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7"/>
      <c r="P173" s="27"/>
      <c r="Q173" s="27"/>
      <c r="R173" s="27"/>
      <c r="S173" s="27"/>
      <c r="T173" s="27"/>
      <c r="U173" s="49"/>
      <c r="V173" s="52"/>
      <c r="W173" s="49"/>
      <c r="X173" s="49"/>
      <c r="Y173" s="27"/>
      <c r="Z173" s="27"/>
      <c r="AA173" s="27"/>
      <c r="AB173" s="27"/>
      <c r="AC173" s="27"/>
      <c r="AD173" s="27"/>
      <c r="AE173" s="27"/>
      <c r="AF173" s="27"/>
      <c r="AG173" s="27"/>
      <c r="AH173" s="72"/>
      <c r="AI173" s="49"/>
      <c r="AJ173" s="49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7"/>
      <c r="P174" s="27"/>
      <c r="Q174" s="27"/>
      <c r="R174" s="27"/>
      <c r="S174" s="27"/>
      <c r="T174" s="27"/>
      <c r="U174" s="49"/>
      <c r="V174" s="52"/>
      <c r="W174" s="49"/>
      <c r="X174" s="49"/>
      <c r="Y174" s="27"/>
      <c r="Z174" s="27"/>
      <c r="AA174" s="27"/>
      <c r="AB174" s="27"/>
      <c r="AC174" s="27"/>
      <c r="AD174" s="27"/>
      <c r="AE174" s="27"/>
      <c r="AF174" s="27"/>
      <c r="AG174" s="27"/>
      <c r="AH174" s="72"/>
      <c r="AI174" s="49"/>
      <c r="AJ174" s="49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7"/>
      <c r="P175" s="27"/>
      <c r="Q175" s="27"/>
      <c r="R175" s="27"/>
      <c r="S175" s="27"/>
      <c r="T175" s="27"/>
      <c r="U175" s="49"/>
      <c r="V175" s="52"/>
      <c r="W175" s="49"/>
      <c r="X175" s="49"/>
      <c r="Y175" s="27"/>
      <c r="Z175" s="27"/>
      <c r="AA175" s="27"/>
      <c r="AB175" s="27"/>
      <c r="AC175" s="27"/>
      <c r="AD175" s="27"/>
      <c r="AE175" s="27"/>
      <c r="AF175" s="27"/>
      <c r="AG175" s="27"/>
      <c r="AH175" s="72"/>
      <c r="AI175" s="49"/>
      <c r="AJ175" s="49"/>
      <c r="AK175" s="27"/>
      <c r="AL175" s="27"/>
      <c r="AM175" s="27"/>
      <c r="AN175" s="27"/>
      <c r="AO175" s="27"/>
      <c r="AP175" s="27"/>
      <c r="AQ175" s="27"/>
      <c r="AR175" s="3"/>
    </row>
    <row r="176" spans="1:44" ht="15" customHeight="1" x14ac:dyDescent="0.25">
      <c r="AG176" s="27"/>
      <c r="AH176" s="72"/>
      <c r="AI176" s="49"/>
      <c r="AJ176" s="49"/>
    </row>
    <row r="177" spans="2:43" ht="15" customHeight="1" x14ac:dyDescent="0.25">
      <c r="AG177" s="27"/>
      <c r="AH177" s="72"/>
      <c r="AI177" s="49"/>
      <c r="AJ177" s="49"/>
    </row>
    <row r="178" spans="2:43" ht="15" customHeight="1" x14ac:dyDescent="0.25">
      <c r="AG178" s="27"/>
      <c r="AH178" s="72"/>
      <c r="AI178" s="49"/>
      <c r="AJ178" s="49"/>
    </row>
    <row r="179" spans="2:43" ht="15" customHeight="1" x14ac:dyDescent="0.25">
      <c r="AG179" s="27"/>
      <c r="AH179" s="72"/>
      <c r="AI179" s="49"/>
      <c r="AJ179" s="49"/>
    </row>
    <row r="180" spans="2:43" ht="15" customHeight="1" x14ac:dyDescent="0.25">
      <c r="AG180" s="27"/>
      <c r="AH180" s="72"/>
      <c r="AI180" s="49"/>
      <c r="AJ180" s="49"/>
    </row>
    <row r="181" spans="2:43" ht="15" customHeight="1" x14ac:dyDescent="0.25">
      <c r="AG181" s="27"/>
      <c r="AH181" s="72"/>
      <c r="AI181" s="49"/>
      <c r="AJ181" s="49"/>
    </row>
    <row r="182" spans="2:43" ht="15" customHeight="1" x14ac:dyDescent="0.25">
      <c r="AG182" s="27"/>
      <c r="AH182" s="72"/>
      <c r="AI182" s="49"/>
      <c r="AJ182" s="49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5" t="s">
        <v>35</v>
      </c>
      <c r="C1" s="6"/>
      <c r="D1" s="7"/>
      <c r="E1" s="8" t="s">
        <v>67</v>
      </c>
      <c r="F1" s="76"/>
      <c r="G1" s="77"/>
      <c r="H1" s="77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76"/>
      <c r="AB1" s="76"/>
      <c r="AC1" s="77"/>
      <c r="AD1" s="77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223" t="s">
        <v>65</v>
      </c>
      <c r="C2" s="144"/>
      <c r="D2" s="241"/>
      <c r="E2" s="16" t="s">
        <v>13</v>
      </c>
      <c r="F2" s="17"/>
      <c r="G2" s="17"/>
      <c r="H2" s="17"/>
      <c r="I2" s="23"/>
      <c r="J2" s="18"/>
      <c r="K2" s="211"/>
      <c r="L2" s="25" t="s">
        <v>138</v>
      </c>
      <c r="M2" s="17"/>
      <c r="N2" s="17"/>
      <c r="O2" s="24"/>
      <c r="P2" s="22"/>
      <c r="Q2" s="25" t="s">
        <v>139</v>
      </c>
      <c r="R2" s="17"/>
      <c r="S2" s="17"/>
      <c r="T2" s="17"/>
      <c r="U2" s="23"/>
      <c r="V2" s="24"/>
      <c r="W2" s="22"/>
      <c r="X2" s="242" t="s">
        <v>135</v>
      </c>
      <c r="Y2" s="243"/>
      <c r="Z2" s="224"/>
      <c r="AA2" s="16" t="s">
        <v>13</v>
      </c>
      <c r="AB2" s="17"/>
      <c r="AC2" s="17"/>
      <c r="AD2" s="17"/>
      <c r="AE2" s="23"/>
      <c r="AF2" s="18"/>
      <c r="AG2" s="211"/>
      <c r="AH2" s="25" t="s">
        <v>140</v>
      </c>
      <c r="AI2" s="17"/>
      <c r="AJ2" s="17"/>
      <c r="AK2" s="24"/>
      <c r="AL2" s="22"/>
      <c r="AM2" s="25" t="s">
        <v>139</v>
      </c>
      <c r="AN2" s="17"/>
      <c r="AO2" s="17"/>
      <c r="AP2" s="17"/>
      <c r="AQ2" s="23"/>
      <c r="AR2" s="24"/>
      <c r="AS2" s="225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225"/>
      <c r="L3" s="21" t="s">
        <v>5</v>
      </c>
      <c r="M3" s="21" t="s">
        <v>6</v>
      </c>
      <c r="N3" s="21" t="s">
        <v>122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225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225"/>
      <c r="AH3" s="21" t="s">
        <v>5</v>
      </c>
      <c r="AI3" s="21" t="s">
        <v>6</v>
      </c>
      <c r="AJ3" s="21" t="s">
        <v>122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225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4"/>
      <c r="C4" s="34"/>
      <c r="D4" s="5"/>
      <c r="E4" s="34"/>
      <c r="F4" s="34"/>
      <c r="G4" s="34"/>
      <c r="H4" s="35"/>
      <c r="I4" s="34"/>
      <c r="J4" s="45"/>
      <c r="K4" s="43"/>
      <c r="L4" s="193"/>
      <c r="M4" s="21"/>
      <c r="N4" s="21"/>
      <c r="O4" s="21"/>
      <c r="P4" s="27"/>
      <c r="Q4" s="34"/>
      <c r="R4" s="34"/>
      <c r="S4" s="35"/>
      <c r="T4" s="34"/>
      <c r="U4" s="34"/>
      <c r="V4" s="35"/>
      <c r="W4" s="43"/>
      <c r="X4" s="34">
        <v>1999</v>
      </c>
      <c r="Y4" s="38" t="s">
        <v>47</v>
      </c>
      <c r="Z4" s="5" t="s">
        <v>59</v>
      </c>
      <c r="AA4" s="34"/>
      <c r="AB4" s="34"/>
      <c r="AC4" s="34"/>
      <c r="AD4" s="35"/>
      <c r="AE4" s="34"/>
      <c r="AF4" s="45"/>
      <c r="AG4" s="43"/>
      <c r="AH4" s="193"/>
      <c r="AI4" s="21"/>
      <c r="AJ4" s="21"/>
      <c r="AK4" s="21"/>
      <c r="AL4" s="27"/>
      <c r="AM4" s="34"/>
      <c r="AN4" s="34"/>
      <c r="AO4" s="35"/>
      <c r="AP4" s="34"/>
      <c r="AQ4" s="34"/>
      <c r="AR4" s="35"/>
      <c r="AS4" s="43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4"/>
      <c r="C5" s="34"/>
      <c r="D5" s="5"/>
      <c r="E5" s="34"/>
      <c r="F5" s="34"/>
      <c r="G5" s="34"/>
      <c r="H5" s="35"/>
      <c r="I5" s="34"/>
      <c r="J5" s="45"/>
      <c r="K5" s="43"/>
      <c r="L5" s="193"/>
      <c r="M5" s="21"/>
      <c r="N5" s="21"/>
      <c r="O5" s="21"/>
      <c r="Q5" s="34"/>
      <c r="R5" s="34"/>
      <c r="S5" s="35"/>
      <c r="T5" s="34"/>
      <c r="U5" s="34"/>
      <c r="V5" s="35"/>
      <c r="W5" s="43"/>
      <c r="X5" s="34"/>
      <c r="Y5" s="38"/>
      <c r="Z5" s="5"/>
      <c r="AA5" s="34"/>
      <c r="AB5" s="34"/>
      <c r="AC5" s="34"/>
      <c r="AD5" s="35"/>
      <c r="AE5" s="34"/>
      <c r="AF5" s="45"/>
      <c r="AG5" s="43"/>
      <c r="AH5" s="193"/>
      <c r="AI5" s="21"/>
      <c r="AJ5" s="21"/>
      <c r="AK5" s="21"/>
      <c r="AL5" s="27"/>
      <c r="AM5" s="34"/>
      <c r="AN5" s="34"/>
      <c r="AO5" s="35"/>
      <c r="AP5" s="34"/>
      <c r="AQ5" s="34"/>
      <c r="AR5" s="35"/>
      <c r="AS5" s="43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4">
        <v>2001</v>
      </c>
      <c r="C6" s="35" t="s">
        <v>36</v>
      </c>
      <c r="D6" s="5" t="s">
        <v>37</v>
      </c>
      <c r="E6" s="34">
        <v>25</v>
      </c>
      <c r="F6" s="34">
        <v>0</v>
      </c>
      <c r="G6" s="34">
        <v>1</v>
      </c>
      <c r="H6" s="34">
        <v>14</v>
      </c>
      <c r="I6" s="34">
        <v>58</v>
      </c>
      <c r="J6" s="45">
        <v>0.48299999999999998</v>
      </c>
      <c r="K6" s="43">
        <f>PRODUCT(I6/J6)</f>
        <v>120.08281573498965</v>
      </c>
      <c r="L6" s="193"/>
      <c r="M6" s="21"/>
      <c r="N6" s="21"/>
      <c r="O6" s="21"/>
      <c r="Q6" s="34"/>
      <c r="R6" s="34"/>
      <c r="S6" s="35"/>
      <c r="T6" s="34"/>
      <c r="U6" s="34"/>
      <c r="V6" s="35"/>
      <c r="W6" s="43"/>
      <c r="X6" s="34"/>
      <c r="Y6" s="38"/>
      <c r="Z6" s="5"/>
      <c r="AA6" s="34"/>
      <c r="AB6" s="34"/>
      <c r="AC6" s="34"/>
      <c r="AD6" s="35"/>
      <c r="AE6" s="34"/>
      <c r="AF6" s="45"/>
      <c r="AG6" s="43"/>
      <c r="AH6" s="193"/>
      <c r="AI6" s="21"/>
      <c r="AJ6" s="21"/>
      <c r="AK6" s="21"/>
      <c r="AM6" s="34"/>
      <c r="AN6" s="34"/>
      <c r="AO6" s="35"/>
      <c r="AP6" s="34"/>
      <c r="AQ6" s="34"/>
      <c r="AR6" s="35"/>
      <c r="AS6" s="43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4">
        <v>2002</v>
      </c>
      <c r="C7" s="35" t="s">
        <v>46</v>
      </c>
      <c r="D7" s="5" t="s">
        <v>37</v>
      </c>
      <c r="E7" s="34">
        <v>22</v>
      </c>
      <c r="F7" s="34">
        <v>3</v>
      </c>
      <c r="G7" s="34">
        <v>18</v>
      </c>
      <c r="H7" s="34">
        <v>17</v>
      </c>
      <c r="I7" s="34">
        <v>92</v>
      </c>
      <c r="J7" s="45">
        <v>0.59699999999999998</v>
      </c>
      <c r="K7" s="43">
        <f>PRODUCT(I7/J7)</f>
        <v>154.10385259631491</v>
      </c>
      <c r="L7" s="193"/>
      <c r="M7" s="21"/>
      <c r="N7" s="21"/>
      <c r="O7" s="21"/>
      <c r="Q7" s="34"/>
      <c r="R7" s="34"/>
      <c r="S7" s="35"/>
      <c r="T7" s="34"/>
      <c r="U7" s="34"/>
      <c r="V7" s="35"/>
      <c r="W7" s="43"/>
      <c r="X7" s="34"/>
      <c r="Y7" s="38"/>
      <c r="Z7" s="5"/>
      <c r="AA7" s="34"/>
      <c r="AB7" s="34"/>
      <c r="AC7" s="34"/>
      <c r="AD7" s="35"/>
      <c r="AE7" s="34"/>
      <c r="AF7" s="45"/>
      <c r="AG7" s="43"/>
      <c r="AH7" s="193"/>
      <c r="AI7" s="21"/>
      <c r="AJ7" s="21"/>
      <c r="AK7" s="21"/>
      <c r="AM7" s="34"/>
      <c r="AN7" s="34"/>
      <c r="AO7" s="35"/>
      <c r="AP7" s="34"/>
      <c r="AQ7" s="34"/>
      <c r="AR7" s="35"/>
      <c r="AS7" s="43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4">
        <v>2003</v>
      </c>
      <c r="C8" s="35" t="s">
        <v>66</v>
      </c>
      <c r="D8" s="5" t="s">
        <v>37</v>
      </c>
      <c r="E8" s="34">
        <v>22</v>
      </c>
      <c r="F8" s="34">
        <v>0</v>
      </c>
      <c r="G8" s="34">
        <v>20</v>
      </c>
      <c r="H8" s="34">
        <v>9</v>
      </c>
      <c r="I8" s="34">
        <v>88</v>
      </c>
      <c r="J8" s="45">
        <v>0.51800000000000002</v>
      </c>
      <c r="K8" s="43">
        <f>PRODUCT(I8/J8)</f>
        <v>169.88416988416989</v>
      </c>
      <c r="L8" s="193"/>
      <c r="M8" s="21"/>
      <c r="N8" s="21"/>
      <c r="O8" s="21"/>
      <c r="Q8" s="35">
        <v>2</v>
      </c>
      <c r="R8" s="34">
        <v>0</v>
      </c>
      <c r="S8" s="34">
        <v>0</v>
      </c>
      <c r="T8" s="34">
        <v>2</v>
      </c>
      <c r="U8" s="34">
        <v>12</v>
      </c>
      <c r="V8" s="45">
        <v>0.8</v>
      </c>
      <c r="W8" s="43">
        <f>PRODUCT(U8/V8)</f>
        <v>15</v>
      </c>
      <c r="X8" s="34"/>
      <c r="Y8" s="38"/>
      <c r="Z8" s="5"/>
      <c r="AA8" s="34"/>
      <c r="AB8" s="34"/>
      <c r="AC8" s="34"/>
      <c r="AD8" s="35"/>
      <c r="AE8" s="34"/>
      <c r="AF8" s="45"/>
      <c r="AG8" s="43"/>
      <c r="AH8" s="193"/>
      <c r="AI8" s="21"/>
      <c r="AJ8" s="21"/>
      <c r="AK8" s="21"/>
      <c r="AM8" s="34"/>
      <c r="AN8" s="34"/>
      <c r="AO8" s="35"/>
      <c r="AP8" s="34"/>
      <c r="AQ8" s="34"/>
      <c r="AR8" s="35"/>
      <c r="AS8" s="43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4"/>
      <c r="C9" s="38"/>
      <c r="D9" s="5"/>
      <c r="E9" s="34"/>
      <c r="F9" s="34"/>
      <c r="G9" s="34"/>
      <c r="H9" s="35"/>
      <c r="I9" s="34"/>
      <c r="J9" s="45"/>
      <c r="K9" s="43"/>
      <c r="L9" s="193"/>
      <c r="M9" s="21"/>
      <c r="N9" s="21"/>
      <c r="O9" s="21"/>
      <c r="P9" s="27"/>
      <c r="Q9" s="34"/>
      <c r="R9" s="34"/>
      <c r="S9" s="35"/>
      <c r="T9" s="34"/>
      <c r="U9" s="34"/>
      <c r="V9" s="35"/>
      <c r="W9" s="43"/>
      <c r="X9" s="34">
        <v>2004</v>
      </c>
      <c r="Y9" s="34" t="s">
        <v>47</v>
      </c>
      <c r="Z9" s="5" t="s">
        <v>44</v>
      </c>
      <c r="AA9" s="34">
        <v>14</v>
      </c>
      <c r="AB9" s="34">
        <v>2</v>
      </c>
      <c r="AC9" s="34">
        <v>12</v>
      </c>
      <c r="AD9" s="34">
        <v>15</v>
      </c>
      <c r="AE9" s="34">
        <v>97</v>
      </c>
      <c r="AF9" s="59">
        <v>0.74039999999999995</v>
      </c>
      <c r="AG9" s="27">
        <v>131</v>
      </c>
      <c r="AH9" s="19"/>
      <c r="AI9" s="19"/>
      <c r="AJ9" s="19"/>
      <c r="AK9" s="34" t="s">
        <v>36</v>
      </c>
      <c r="AM9" s="34">
        <v>2</v>
      </c>
      <c r="AN9" s="34">
        <v>0</v>
      </c>
      <c r="AO9" s="34">
        <v>0</v>
      </c>
      <c r="AP9" s="34">
        <v>1</v>
      </c>
      <c r="AQ9" s="34">
        <v>5</v>
      </c>
      <c r="AR9" s="240">
        <v>0.45450000000000002</v>
      </c>
      <c r="AS9" s="43">
        <v>11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4"/>
      <c r="C10" s="38"/>
      <c r="D10" s="5"/>
      <c r="E10" s="34"/>
      <c r="F10" s="34"/>
      <c r="G10" s="34"/>
      <c r="H10" s="35"/>
      <c r="I10" s="34"/>
      <c r="J10" s="45"/>
      <c r="K10" s="43"/>
      <c r="L10" s="193"/>
      <c r="M10" s="21"/>
      <c r="N10" s="21"/>
      <c r="O10" s="21"/>
      <c r="Q10" s="34"/>
      <c r="R10" s="34"/>
      <c r="S10" s="35"/>
      <c r="T10" s="34"/>
      <c r="U10" s="34"/>
      <c r="V10" s="35"/>
      <c r="W10" s="43"/>
      <c r="X10" s="34"/>
      <c r="Y10" s="34"/>
      <c r="Z10" s="5"/>
      <c r="AA10" s="34"/>
      <c r="AB10" s="33"/>
      <c r="AC10" s="34"/>
      <c r="AD10" s="35"/>
      <c r="AE10" s="34"/>
      <c r="AF10" s="45"/>
      <c r="AG10" s="43"/>
      <c r="AH10" s="193"/>
      <c r="AI10" s="21"/>
      <c r="AJ10" s="21"/>
      <c r="AK10" s="21"/>
      <c r="AM10" s="34"/>
      <c r="AN10" s="34"/>
      <c r="AO10" s="35"/>
      <c r="AP10" s="34"/>
      <c r="AQ10" s="34"/>
      <c r="AR10" s="35"/>
      <c r="AS10" s="43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4"/>
      <c r="C11" s="38"/>
      <c r="D11" s="5"/>
      <c r="E11" s="34"/>
      <c r="F11" s="34"/>
      <c r="G11" s="34"/>
      <c r="H11" s="35"/>
      <c r="I11" s="34"/>
      <c r="J11" s="45"/>
      <c r="K11" s="43"/>
      <c r="L11" s="193"/>
      <c r="M11" s="21"/>
      <c r="N11" s="21"/>
      <c r="O11" s="21"/>
      <c r="P11" s="27"/>
      <c r="Q11" s="34"/>
      <c r="R11" s="34"/>
      <c r="S11" s="34"/>
      <c r="T11" s="34"/>
      <c r="U11" s="34"/>
      <c r="V11" s="240"/>
      <c r="W11" s="43"/>
      <c r="X11" s="34">
        <v>2007</v>
      </c>
      <c r="Y11" s="34" t="s">
        <v>40</v>
      </c>
      <c r="Z11" s="5" t="s">
        <v>44</v>
      </c>
      <c r="AA11" s="34">
        <v>4</v>
      </c>
      <c r="AB11" s="34">
        <v>1</v>
      </c>
      <c r="AC11" s="34">
        <v>7</v>
      </c>
      <c r="AD11" s="34">
        <v>6</v>
      </c>
      <c r="AE11" s="34">
        <v>29</v>
      </c>
      <c r="AF11" s="59">
        <v>0.72499999999999998</v>
      </c>
      <c r="AG11" s="27">
        <v>40</v>
      </c>
      <c r="AH11" s="19"/>
      <c r="AI11" s="19"/>
      <c r="AJ11" s="19"/>
      <c r="AK11" s="21"/>
      <c r="AM11" s="34"/>
      <c r="AN11" s="34"/>
      <c r="AO11" s="35"/>
      <c r="AP11" s="34"/>
      <c r="AQ11" s="34"/>
      <c r="AR11" s="35"/>
      <c r="AS11" s="43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244" t="s">
        <v>137</v>
      </c>
      <c r="C12" s="80"/>
      <c r="D12" s="245"/>
      <c r="E12" s="81">
        <f>SUM(E4:E11)</f>
        <v>69</v>
      </c>
      <c r="F12" s="81">
        <f>SUM(F4:F11)</f>
        <v>3</v>
      </c>
      <c r="G12" s="81">
        <f>SUM(G4:G11)</f>
        <v>39</v>
      </c>
      <c r="H12" s="81">
        <f>SUM(H4:H11)</f>
        <v>40</v>
      </c>
      <c r="I12" s="81">
        <f>SUM(I4:I11)</f>
        <v>238</v>
      </c>
      <c r="J12" s="229">
        <f>PRODUCT(I12/K12)</f>
        <v>0.53595052752488193</v>
      </c>
      <c r="K12" s="211">
        <f>SUM(K4:K11)</f>
        <v>444.0708382154744</v>
      </c>
      <c r="L12" s="25"/>
      <c r="M12" s="23"/>
      <c r="N12" s="216"/>
      <c r="O12" s="217"/>
      <c r="P12" s="27"/>
      <c r="Q12" s="81">
        <f>SUM(Q4:Q11)</f>
        <v>2</v>
      </c>
      <c r="R12" s="81">
        <f>SUM(R4:R11)</f>
        <v>0</v>
      </c>
      <c r="S12" s="81">
        <f>SUM(S4:S11)</f>
        <v>0</v>
      </c>
      <c r="T12" s="81">
        <f>SUM(T4:T11)</f>
        <v>2</v>
      </c>
      <c r="U12" s="81">
        <f>SUM(U4:U11)</f>
        <v>12</v>
      </c>
      <c r="V12" s="229">
        <f>PRODUCT(U12/W12)</f>
        <v>0.8</v>
      </c>
      <c r="W12" s="211">
        <f>SUM(W4:W11)</f>
        <v>15</v>
      </c>
      <c r="X12" s="19" t="s">
        <v>137</v>
      </c>
      <c r="Y12" s="20"/>
      <c r="Z12" s="18"/>
      <c r="AA12" s="81">
        <f>SUM(AA4:AA11)</f>
        <v>18</v>
      </c>
      <c r="AB12" s="81">
        <f>SUM(AB4:AB11)</f>
        <v>3</v>
      </c>
      <c r="AC12" s="81">
        <f>SUM(AC4:AC11)</f>
        <v>19</v>
      </c>
      <c r="AD12" s="81">
        <f>SUM(AD4:AD11)</f>
        <v>21</v>
      </c>
      <c r="AE12" s="81">
        <f>SUM(AE4:AE11)</f>
        <v>126</v>
      </c>
      <c r="AF12" s="229">
        <f>PRODUCT(AE12/AG12)</f>
        <v>0.73684210526315785</v>
      </c>
      <c r="AG12" s="211">
        <f>SUM(AG4:AG11)</f>
        <v>171</v>
      </c>
      <c r="AH12" s="25"/>
      <c r="AI12" s="23"/>
      <c r="AJ12" s="216"/>
      <c r="AK12" s="217"/>
      <c r="AL12" s="27"/>
      <c r="AM12" s="81">
        <f>SUM(AM4:AM11)</f>
        <v>2</v>
      </c>
      <c r="AN12" s="81">
        <f>SUM(AN4:AN11)</f>
        <v>0</v>
      </c>
      <c r="AO12" s="81">
        <f>SUM(AO4:AO11)</f>
        <v>0</v>
      </c>
      <c r="AP12" s="81">
        <f>SUM(AP4:AP11)</f>
        <v>1</v>
      </c>
      <c r="AQ12" s="81">
        <f>SUM(AQ4:AQ11)</f>
        <v>5</v>
      </c>
      <c r="AR12" s="229">
        <f>PRODUCT(AQ12/AS12)</f>
        <v>0.45454545454545453</v>
      </c>
      <c r="AS12" s="225">
        <f>SUM(AS4:AS11)</f>
        <v>11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43"/>
      <c r="L13" s="27"/>
      <c r="M13" s="27"/>
      <c r="N13" s="27"/>
      <c r="O13" s="27"/>
      <c r="P13" s="49"/>
      <c r="Q13" s="49"/>
      <c r="R13" s="52"/>
      <c r="S13" s="49"/>
      <c r="T13" s="49"/>
      <c r="U13" s="27"/>
      <c r="V13" s="27"/>
      <c r="W13" s="43"/>
      <c r="X13" s="49"/>
      <c r="Y13" s="49"/>
      <c r="Z13" s="49"/>
      <c r="AA13" s="49"/>
      <c r="AB13" s="49"/>
      <c r="AC13" s="49"/>
      <c r="AD13" s="49"/>
      <c r="AE13" s="49"/>
      <c r="AF13" s="50"/>
      <c r="AG13" s="43"/>
      <c r="AH13" s="27"/>
      <c r="AI13" s="27"/>
      <c r="AJ13" s="27"/>
      <c r="AK13" s="27"/>
      <c r="AL13" s="49"/>
      <c r="AM13" s="49"/>
      <c r="AN13" s="52"/>
      <c r="AO13" s="49"/>
      <c r="AP13" s="49"/>
      <c r="AQ13" s="27"/>
      <c r="AR13" s="27"/>
      <c r="AS13" s="43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32" t="s">
        <v>136</v>
      </c>
      <c r="C14" s="233"/>
      <c r="D14" s="234"/>
      <c r="E14" s="18" t="s">
        <v>3</v>
      </c>
      <c r="F14" s="21" t="s">
        <v>8</v>
      </c>
      <c r="G14" s="18" t="s">
        <v>5</v>
      </c>
      <c r="H14" s="21" t="s">
        <v>6</v>
      </c>
      <c r="I14" s="21" t="s">
        <v>17</v>
      </c>
      <c r="J14" s="21" t="s">
        <v>22</v>
      </c>
      <c r="K14" s="27"/>
      <c r="L14" s="21" t="s">
        <v>28</v>
      </c>
      <c r="M14" s="21" t="s">
        <v>29</v>
      </c>
      <c r="N14" s="21" t="s">
        <v>141</v>
      </c>
      <c r="O14" s="21" t="s">
        <v>142</v>
      </c>
      <c r="Q14" s="52"/>
      <c r="R14" s="52" t="s">
        <v>60</v>
      </c>
      <c r="S14" s="52"/>
      <c r="T14" s="49" t="s">
        <v>61</v>
      </c>
      <c r="U14" s="27"/>
      <c r="V14" s="43"/>
      <c r="W14" s="43"/>
      <c r="X14" s="231"/>
      <c r="Y14" s="231"/>
      <c r="Z14" s="231"/>
      <c r="AA14" s="231"/>
      <c r="AB14" s="231"/>
      <c r="AC14" s="49"/>
      <c r="AD14" s="49"/>
      <c r="AE14" s="49"/>
      <c r="AF14" s="49"/>
      <c r="AG14" s="49"/>
      <c r="AH14" s="49"/>
      <c r="AI14" s="49"/>
      <c r="AJ14" s="49"/>
      <c r="AK14" s="49"/>
      <c r="AM14" s="43"/>
      <c r="AN14" s="231"/>
      <c r="AO14" s="231"/>
      <c r="AP14" s="231"/>
      <c r="AQ14" s="231"/>
      <c r="AR14" s="231"/>
      <c r="AS14" s="231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55" t="s">
        <v>12</v>
      </c>
      <c r="C15" s="15"/>
      <c r="D15" s="57"/>
      <c r="E15" s="235">
        <v>55</v>
      </c>
      <c r="F15" s="235">
        <v>1</v>
      </c>
      <c r="G15" s="235">
        <v>6</v>
      </c>
      <c r="H15" s="235">
        <v>5</v>
      </c>
      <c r="I15" s="235">
        <v>52</v>
      </c>
      <c r="J15" s="246">
        <v>0.315</v>
      </c>
      <c r="K15" s="49">
        <f>PRODUCT(I15/J15)</f>
        <v>165.07936507936509</v>
      </c>
      <c r="L15" s="236">
        <f t="shared" ref="L15:L16" si="0">PRODUCT((F15+G15)/E15)</f>
        <v>0.12727272727272726</v>
      </c>
      <c r="M15" s="236">
        <f t="shared" ref="M15:M16" si="1">PRODUCT(H15/E15)</f>
        <v>9.0909090909090912E-2</v>
      </c>
      <c r="N15" s="236">
        <f t="shared" ref="N15:N16" si="2">PRODUCT((F15+G15+H15)/E15)</f>
        <v>0.21818181818181817</v>
      </c>
      <c r="O15" s="236">
        <f t="shared" ref="O15:O16" si="3">PRODUCT(I15/E15)</f>
        <v>0.94545454545454544</v>
      </c>
      <c r="Q15" s="52"/>
      <c r="R15" s="52"/>
      <c r="S15" s="52"/>
      <c r="T15" s="49" t="s">
        <v>63</v>
      </c>
      <c r="U15" s="49"/>
      <c r="V15" s="49"/>
      <c r="W15" s="49"/>
      <c r="X15" s="52"/>
      <c r="Y15" s="52"/>
      <c r="Z15" s="52"/>
      <c r="AA15" s="52"/>
      <c r="AB15" s="52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2"/>
      <c r="AO15" s="52"/>
      <c r="AP15" s="52"/>
      <c r="AQ15" s="52"/>
      <c r="AR15" s="52"/>
      <c r="AS15" s="52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26" t="s">
        <v>65</v>
      </c>
      <c r="C16" s="227"/>
      <c r="D16" s="228"/>
      <c r="E16" s="235">
        <f>PRODUCT(E12+Q12)</f>
        <v>71</v>
      </c>
      <c r="F16" s="235">
        <f>PRODUCT(F12+R12)</f>
        <v>3</v>
      </c>
      <c r="G16" s="235">
        <f>PRODUCT(G12+S12)</f>
        <v>39</v>
      </c>
      <c r="H16" s="235">
        <f>PRODUCT(H12+T12)</f>
        <v>42</v>
      </c>
      <c r="I16" s="235">
        <f>PRODUCT(I12+U12)</f>
        <v>250</v>
      </c>
      <c r="J16" s="246">
        <f>PRODUCT(I16/K16)</f>
        <v>0.54457826372028739</v>
      </c>
      <c r="K16" s="49">
        <f>PRODUCT(K12+W12)</f>
        <v>459.0708382154744</v>
      </c>
      <c r="L16" s="236">
        <f t="shared" si="0"/>
        <v>0.59154929577464788</v>
      </c>
      <c r="M16" s="236">
        <f t="shared" si="1"/>
        <v>0.59154929577464788</v>
      </c>
      <c r="N16" s="236">
        <f t="shared" si="2"/>
        <v>1.1830985915492958</v>
      </c>
      <c r="O16" s="236">
        <f t="shared" si="3"/>
        <v>3.5211267605633805</v>
      </c>
      <c r="Q16" s="52"/>
      <c r="R16" s="52"/>
      <c r="S16" s="52"/>
      <c r="T16" s="49" t="s">
        <v>64</v>
      </c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0" t="s">
        <v>135</v>
      </c>
      <c r="C17" s="230"/>
      <c r="D17" s="31"/>
      <c r="E17" s="235">
        <f>PRODUCT(AA12+AM12)</f>
        <v>20</v>
      </c>
      <c r="F17" s="235">
        <f>PRODUCT(AB12+AN12)</f>
        <v>3</v>
      </c>
      <c r="G17" s="235">
        <f>PRODUCT(AC12+AO12)</f>
        <v>19</v>
      </c>
      <c r="H17" s="235">
        <f>PRODUCT(AD12+AP12)</f>
        <v>22</v>
      </c>
      <c r="I17" s="235">
        <f>PRODUCT(AE12+AQ12)</f>
        <v>131</v>
      </c>
      <c r="J17" s="246">
        <f>PRODUCT(I17/K17)</f>
        <v>0.71978021978021978</v>
      </c>
      <c r="K17" s="27">
        <f>PRODUCT(AG12+AS12)</f>
        <v>182</v>
      </c>
      <c r="L17" s="236">
        <f>PRODUCT((F17+G17)/E17)</f>
        <v>1.1000000000000001</v>
      </c>
      <c r="M17" s="236">
        <f>PRODUCT(H17/E17)</f>
        <v>1.1000000000000001</v>
      </c>
      <c r="N17" s="236">
        <f>PRODUCT((F17+G17+H17)/E17)</f>
        <v>2.2000000000000002</v>
      </c>
      <c r="O17" s="236">
        <f>PRODUCT(I17/E17)</f>
        <v>6.55</v>
      </c>
      <c r="Q17" s="52"/>
      <c r="R17" s="52"/>
      <c r="S17" s="49"/>
      <c r="T17" s="49" t="s">
        <v>62</v>
      </c>
      <c r="U17" s="27"/>
      <c r="V17" s="27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27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37" t="s">
        <v>137</v>
      </c>
      <c r="C18" s="238"/>
      <c r="D18" s="239"/>
      <c r="E18" s="235">
        <f>SUM(E15:E17)</f>
        <v>146</v>
      </c>
      <c r="F18" s="235">
        <f t="shared" ref="F18:I18" si="4">SUM(F15:F17)</f>
        <v>7</v>
      </c>
      <c r="G18" s="235">
        <f t="shared" si="4"/>
        <v>64</v>
      </c>
      <c r="H18" s="235">
        <f t="shared" si="4"/>
        <v>69</v>
      </c>
      <c r="I18" s="235">
        <f t="shared" si="4"/>
        <v>433</v>
      </c>
      <c r="J18" s="246">
        <f>PRODUCT(I18/K18)</f>
        <v>0.53712074775925545</v>
      </c>
      <c r="K18" s="49">
        <f>SUM(K15:K17)</f>
        <v>806.15020329483946</v>
      </c>
      <c r="L18" s="236">
        <f>PRODUCT((F18+G18)/E18)</f>
        <v>0.4863013698630137</v>
      </c>
      <c r="M18" s="236">
        <f>PRODUCT(H18/E18)</f>
        <v>0.4726027397260274</v>
      </c>
      <c r="N18" s="236">
        <f>PRODUCT((F18+G18+H18)/E18)</f>
        <v>0.95890410958904104</v>
      </c>
      <c r="O18" s="236">
        <f>PRODUCT(I18/E18)</f>
        <v>2.9657534246575343</v>
      </c>
      <c r="Q18" s="27"/>
      <c r="R18" s="27"/>
      <c r="S18" s="27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27"/>
      <c r="F19" s="27"/>
      <c r="G19" s="27"/>
      <c r="H19" s="27"/>
      <c r="I19" s="27"/>
      <c r="J19" s="49"/>
      <c r="K19" s="49"/>
      <c r="L19" s="27"/>
      <c r="M19" s="27"/>
      <c r="N19" s="27"/>
      <c r="O19" s="27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7"/>
      <c r="R91" s="27"/>
      <c r="S91" s="27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27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7"/>
      <c r="R92" s="27"/>
      <c r="S92" s="27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27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7"/>
      <c r="R93" s="27"/>
      <c r="S93" s="27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2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7"/>
      <c r="R94" s="27"/>
      <c r="S94" s="27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27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7"/>
      <c r="R95" s="27"/>
      <c r="S95" s="27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27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7"/>
      <c r="R96" s="27"/>
      <c r="S96" s="27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27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7"/>
      <c r="R97" s="27"/>
      <c r="S97" s="27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27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7"/>
      <c r="R98" s="27"/>
      <c r="S98" s="27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27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7"/>
      <c r="R99" s="27"/>
      <c r="S99" s="27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27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7"/>
      <c r="R100" s="27"/>
      <c r="S100" s="27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27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7"/>
      <c r="R101" s="27"/>
      <c r="S101" s="27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27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7"/>
      <c r="R102" s="27"/>
      <c r="S102" s="27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27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7"/>
      <c r="R103" s="27"/>
      <c r="S103" s="27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27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7"/>
      <c r="R104" s="27"/>
      <c r="S104" s="27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27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7"/>
      <c r="R105" s="27"/>
      <c r="S105" s="27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27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7"/>
      <c r="R106" s="27"/>
      <c r="S106" s="27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27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7"/>
      <c r="R107" s="27"/>
      <c r="S107" s="27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27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7"/>
      <c r="R108" s="27"/>
      <c r="S108" s="27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27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7"/>
      <c r="R109" s="27"/>
      <c r="S109" s="27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27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7"/>
      <c r="R110" s="27"/>
      <c r="S110" s="27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27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7"/>
      <c r="R111" s="27"/>
      <c r="S111" s="27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27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7"/>
      <c r="R112" s="27"/>
      <c r="S112" s="27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27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7"/>
      <c r="R113" s="27"/>
      <c r="S113" s="27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27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7"/>
      <c r="R114" s="27"/>
      <c r="S114" s="27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27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7"/>
      <c r="R115" s="27"/>
      <c r="S115" s="27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27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7"/>
      <c r="R116" s="27"/>
      <c r="S116" s="27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27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7"/>
      <c r="R117" s="27"/>
      <c r="S117" s="27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27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7"/>
      <c r="R118" s="27"/>
      <c r="S118" s="27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27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7"/>
      <c r="R119" s="27"/>
      <c r="S119" s="27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27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7"/>
      <c r="R120" s="27"/>
      <c r="S120" s="27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27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7"/>
      <c r="R121" s="27"/>
      <c r="S121" s="27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27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7"/>
      <c r="R122" s="27"/>
      <c r="S122" s="27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27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7"/>
      <c r="R123" s="27"/>
      <c r="S123" s="27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27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7"/>
      <c r="R124" s="27"/>
      <c r="S124" s="27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27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7"/>
      <c r="R125" s="27"/>
      <c r="S125" s="27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27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7"/>
      <c r="R126" s="27"/>
      <c r="S126" s="27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27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7"/>
      <c r="R127" s="27"/>
      <c r="S127" s="27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27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7"/>
      <c r="R128" s="27"/>
      <c r="S128" s="27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27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7"/>
      <c r="R129" s="27"/>
      <c r="S129" s="27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27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7"/>
      <c r="R130" s="27"/>
      <c r="S130" s="27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27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7"/>
      <c r="R131" s="27"/>
      <c r="S131" s="27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27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7"/>
      <c r="R132" s="27"/>
      <c r="S132" s="27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27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7"/>
      <c r="R133" s="27"/>
      <c r="S133" s="27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27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7"/>
      <c r="R134" s="27"/>
      <c r="S134" s="27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27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7"/>
      <c r="R135" s="27"/>
      <c r="S135" s="27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27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7"/>
      <c r="R136" s="27"/>
      <c r="S136" s="27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27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7"/>
      <c r="R137" s="27"/>
      <c r="S137" s="27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27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7"/>
      <c r="R138" s="27"/>
      <c r="S138" s="27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27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7"/>
      <c r="R139" s="27"/>
      <c r="S139" s="27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27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7"/>
      <c r="R140" s="27"/>
      <c r="S140" s="27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27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7"/>
      <c r="R141" s="27"/>
      <c r="S141" s="27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27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7"/>
      <c r="R142" s="27"/>
      <c r="S142" s="27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27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7"/>
      <c r="R143" s="27"/>
      <c r="S143" s="27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27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7"/>
      <c r="R144" s="27"/>
      <c r="S144" s="27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27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7"/>
      <c r="R145" s="27"/>
      <c r="S145" s="27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27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7"/>
      <c r="R146" s="27"/>
      <c r="S146" s="27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27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7"/>
      <c r="R147" s="27"/>
      <c r="S147" s="27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27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7"/>
      <c r="R148" s="27"/>
      <c r="S148" s="27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27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7"/>
      <c r="R149" s="27"/>
      <c r="S149" s="27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27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7"/>
      <c r="R150" s="27"/>
      <c r="S150" s="27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27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7"/>
      <c r="R151" s="27"/>
      <c r="S151" s="27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27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7"/>
      <c r="R152" s="27"/>
      <c r="S152" s="27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27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7"/>
      <c r="R153" s="27"/>
      <c r="S153" s="27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27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7"/>
      <c r="R154" s="27"/>
      <c r="S154" s="27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27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7"/>
      <c r="R155" s="27"/>
      <c r="S155" s="27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27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7"/>
      <c r="R156" s="27"/>
      <c r="S156" s="27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27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7"/>
      <c r="R157" s="27"/>
      <c r="S157" s="27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27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7"/>
      <c r="R158" s="27"/>
      <c r="S158" s="27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27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7"/>
      <c r="R159" s="27"/>
      <c r="S159" s="27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27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7"/>
      <c r="R160" s="27"/>
      <c r="S160" s="27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27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7"/>
      <c r="R161" s="27"/>
      <c r="S161" s="27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27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7"/>
      <c r="R162" s="27"/>
      <c r="S162" s="27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27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7"/>
      <c r="R163" s="27"/>
      <c r="S163" s="27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27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7"/>
      <c r="R164" s="27"/>
      <c r="S164" s="27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27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7"/>
      <c r="R165" s="27"/>
      <c r="S165" s="27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27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7"/>
      <c r="R166" s="27"/>
      <c r="S166" s="27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27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7"/>
      <c r="R167" s="27"/>
      <c r="S167" s="27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27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7"/>
      <c r="R168" s="27"/>
      <c r="S168" s="27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27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7"/>
      <c r="R169" s="27"/>
      <c r="S169" s="27"/>
      <c r="T169" s="27"/>
      <c r="U169" s="27"/>
      <c r="V169" s="27"/>
      <c r="AC169" s="49"/>
      <c r="AD169" s="49"/>
      <c r="AH169" s="49"/>
      <c r="AI169" s="49"/>
      <c r="AJ169" s="49"/>
      <c r="AK169" s="49"/>
      <c r="AL169" s="27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7"/>
      <c r="R170" s="27"/>
      <c r="S170" s="27"/>
      <c r="T170" s="27"/>
      <c r="U170" s="27"/>
      <c r="V170" s="27"/>
      <c r="AC170" s="49"/>
      <c r="AD170" s="49"/>
      <c r="AH170" s="49"/>
      <c r="AI170" s="49"/>
      <c r="AJ170" s="49"/>
      <c r="AK170" s="49"/>
      <c r="AL170" s="27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7"/>
      <c r="R171" s="27"/>
      <c r="S171" s="27"/>
      <c r="T171" s="27"/>
      <c r="U171" s="27"/>
      <c r="V171" s="27"/>
      <c r="AC171" s="49"/>
      <c r="AD171" s="49"/>
      <c r="AH171" s="49"/>
      <c r="AI171" s="49"/>
      <c r="AJ171" s="49"/>
      <c r="AK171" s="49"/>
      <c r="AL171" s="27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7"/>
      <c r="R172" s="27"/>
      <c r="S172" s="27"/>
      <c r="T172" s="27"/>
      <c r="U172" s="27"/>
      <c r="V172" s="27"/>
      <c r="AC172" s="49"/>
      <c r="AD172" s="49"/>
      <c r="AH172" s="49"/>
      <c r="AI172" s="49"/>
      <c r="AJ172" s="49"/>
      <c r="AK172" s="49"/>
      <c r="AL172" s="27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7"/>
      <c r="R173" s="27"/>
      <c r="S173" s="27"/>
      <c r="T173" s="27"/>
      <c r="U173" s="27"/>
      <c r="V173" s="27"/>
      <c r="AC173" s="49"/>
      <c r="AD173" s="49"/>
      <c r="AH173" s="49"/>
      <c r="AI173" s="49"/>
      <c r="AJ173" s="49"/>
      <c r="AK173" s="49"/>
      <c r="AL173" s="27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7"/>
      <c r="R174" s="27"/>
      <c r="S174" s="27"/>
      <c r="T174" s="27"/>
      <c r="U174" s="27"/>
      <c r="V174" s="27"/>
      <c r="AC174" s="49"/>
      <c r="AD174" s="49"/>
      <c r="AH174" s="49"/>
      <c r="AI174" s="49"/>
      <c r="AJ174" s="49"/>
      <c r="AK174" s="49"/>
      <c r="AL174" s="27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7"/>
      <c r="R175" s="27"/>
      <c r="S175" s="27"/>
      <c r="T175" s="27"/>
      <c r="U175" s="27"/>
      <c r="V175" s="27"/>
      <c r="AC175" s="49"/>
      <c r="AD175" s="49"/>
      <c r="AH175" s="49"/>
      <c r="AI175" s="49"/>
      <c r="AJ175" s="49"/>
      <c r="AK175" s="49"/>
      <c r="AL175" s="27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27"/>
      <c r="U176" s="27"/>
      <c r="V176" s="27"/>
      <c r="AH176" s="49"/>
      <c r="AI176" s="49"/>
      <c r="AJ176" s="49"/>
      <c r="AK176" s="49"/>
      <c r="AL176" s="27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27"/>
      <c r="U177" s="27"/>
      <c r="V177" s="27"/>
      <c r="AH177" s="49"/>
      <c r="AI177" s="49"/>
      <c r="AJ177" s="49"/>
      <c r="AK177" s="49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27"/>
      <c r="U178" s="27"/>
      <c r="V178" s="27"/>
      <c r="AH178" s="49"/>
      <c r="AI178" s="49"/>
      <c r="AJ178" s="49"/>
      <c r="AK178" s="49"/>
      <c r="AL178" s="27"/>
    </row>
    <row r="179" spans="12:38" ht="14.25" x14ac:dyDescent="0.2">
      <c r="L179"/>
      <c r="M179"/>
      <c r="N179"/>
      <c r="O179"/>
      <c r="P179"/>
      <c r="Q179" s="27"/>
      <c r="R179" s="27"/>
      <c r="S179" s="27"/>
      <c r="T179" s="27"/>
      <c r="U179" s="27"/>
      <c r="V179" s="27"/>
      <c r="AH179" s="49"/>
      <c r="AI179" s="49"/>
      <c r="AJ179" s="49"/>
      <c r="AK179" s="49"/>
      <c r="AL179" s="27"/>
    </row>
    <row r="180" spans="12:38" ht="14.25" x14ac:dyDescent="0.2">
      <c r="L180" s="27"/>
      <c r="M180" s="27"/>
      <c r="N180" s="27"/>
      <c r="O180" s="27"/>
      <c r="P180" s="27"/>
      <c r="AH180" s="49"/>
      <c r="AI180" s="49"/>
      <c r="AJ180" s="49"/>
      <c r="AK180" s="49"/>
      <c r="AL180" s="27"/>
    </row>
    <row r="181" spans="12:38" ht="14.25" x14ac:dyDescent="0.2">
      <c r="L181" s="27"/>
      <c r="M181" s="27"/>
      <c r="N181" s="27"/>
      <c r="O181" s="27"/>
      <c r="P181" s="27"/>
      <c r="AH181" s="49"/>
      <c r="AI181" s="49"/>
      <c r="AJ181" s="49"/>
      <c r="AK181" s="49"/>
      <c r="AL181" s="27"/>
    </row>
    <row r="182" spans="12:38" ht="14.25" x14ac:dyDescent="0.2">
      <c r="L182" s="27"/>
      <c r="M182" s="27"/>
      <c r="N182" s="27"/>
      <c r="O182" s="27"/>
      <c r="P182" s="27"/>
      <c r="AH182" s="49"/>
      <c r="AI182" s="49"/>
      <c r="AJ182" s="49"/>
      <c r="AK182" s="49"/>
      <c r="AL182" s="27"/>
    </row>
    <row r="183" spans="12:38" ht="14.25" x14ac:dyDescent="0.2">
      <c r="L183" s="27"/>
      <c r="M183" s="27"/>
      <c r="N183" s="27"/>
      <c r="O183" s="27"/>
      <c r="P183" s="27"/>
      <c r="AH183" s="27"/>
      <c r="AI183" s="27"/>
      <c r="AJ183" s="27"/>
      <c r="AK183" s="27"/>
      <c r="AL18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140625" style="74" customWidth="1"/>
    <col min="3" max="3" width="25" style="73" customWidth="1"/>
    <col min="4" max="4" width="10.5703125" style="158" customWidth="1"/>
    <col min="5" max="5" width="8.85546875" style="158" customWidth="1"/>
    <col min="6" max="6" width="0.7109375" style="43" customWidth="1"/>
    <col min="7" max="16" width="5.28515625" style="73" customWidth="1"/>
    <col min="17" max="21" width="6.7109375" style="197" customWidth="1"/>
    <col min="22" max="22" width="10.5703125" style="73" customWidth="1"/>
    <col min="23" max="23" width="23.140625" style="158" customWidth="1"/>
    <col min="24" max="24" width="9.7109375" style="73" customWidth="1"/>
    <col min="25" max="30" width="9.140625" style="3"/>
  </cols>
  <sheetData>
    <row r="1" spans="1:30" ht="18.75" x14ac:dyDescent="0.3">
      <c r="A1" s="11"/>
      <c r="B1" s="159" t="s">
        <v>105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91"/>
      <c r="R1" s="191"/>
      <c r="S1" s="191"/>
      <c r="T1" s="191"/>
      <c r="U1" s="191"/>
      <c r="V1" s="144"/>
      <c r="W1" s="145"/>
      <c r="X1" s="42"/>
      <c r="Y1" s="146"/>
      <c r="Z1" s="146"/>
      <c r="AA1" s="146"/>
      <c r="AB1" s="146"/>
      <c r="AC1" s="146"/>
      <c r="AD1" s="146"/>
    </row>
    <row r="2" spans="1:30" ht="15.75" x14ac:dyDescent="0.25">
      <c r="A2" s="11"/>
      <c r="B2" s="147" t="s">
        <v>35</v>
      </c>
      <c r="C2" s="8" t="s">
        <v>67</v>
      </c>
      <c r="D2" s="14"/>
      <c r="E2" s="14"/>
      <c r="F2" s="78"/>
      <c r="G2" s="77"/>
      <c r="H2" s="14"/>
      <c r="I2" s="14"/>
      <c r="J2" s="14"/>
      <c r="K2" s="14"/>
      <c r="L2" s="14"/>
      <c r="M2" s="14"/>
      <c r="N2" s="14"/>
      <c r="O2" s="14"/>
      <c r="P2" s="14"/>
      <c r="Q2" s="192"/>
      <c r="R2" s="192"/>
      <c r="S2" s="192"/>
      <c r="T2" s="192"/>
      <c r="U2" s="192"/>
      <c r="V2" s="14"/>
      <c r="W2" s="77"/>
      <c r="X2" s="35"/>
      <c r="Y2" s="146"/>
      <c r="Z2" s="146"/>
      <c r="AA2" s="146"/>
      <c r="AB2" s="146"/>
      <c r="AC2" s="146"/>
      <c r="AD2" s="146"/>
    </row>
    <row r="3" spans="1:30" x14ac:dyDescent="0.25">
      <c r="A3" s="11"/>
      <c r="B3" s="25" t="s">
        <v>97</v>
      </c>
      <c r="C3" s="25" t="s">
        <v>87</v>
      </c>
      <c r="D3" s="19" t="s">
        <v>88</v>
      </c>
      <c r="E3" s="24" t="s">
        <v>1</v>
      </c>
      <c r="F3" s="27"/>
      <c r="G3" s="21" t="s">
        <v>72</v>
      </c>
      <c r="H3" s="18" t="s">
        <v>89</v>
      </c>
      <c r="I3" s="18" t="s">
        <v>33</v>
      </c>
      <c r="J3" s="20" t="s">
        <v>90</v>
      </c>
      <c r="K3" s="20" t="s">
        <v>91</v>
      </c>
      <c r="L3" s="20" t="s">
        <v>92</v>
      </c>
      <c r="M3" s="21" t="s">
        <v>71</v>
      </c>
      <c r="N3" s="21" t="s">
        <v>32</v>
      </c>
      <c r="O3" s="18" t="s">
        <v>93</v>
      </c>
      <c r="P3" s="21" t="s">
        <v>89</v>
      </c>
      <c r="Q3" s="193" t="s">
        <v>17</v>
      </c>
      <c r="R3" s="193">
        <v>1</v>
      </c>
      <c r="S3" s="193">
        <v>2</v>
      </c>
      <c r="T3" s="193">
        <v>3</v>
      </c>
      <c r="U3" s="193" t="s">
        <v>94</v>
      </c>
      <c r="V3" s="20" t="s">
        <v>22</v>
      </c>
      <c r="W3" s="19" t="s">
        <v>95</v>
      </c>
      <c r="X3" s="19" t="s">
        <v>96</v>
      </c>
      <c r="Y3" s="146"/>
      <c r="Z3" s="146"/>
      <c r="AA3" s="146"/>
      <c r="AB3" s="146"/>
      <c r="AC3" s="146"/>
      <c r="AD3" s="146"/>
    </row>
    <row r="4" spans="1:30" x14ac:dyDescent="0.25">
      <c r="A4" s="11"/>
      <c r="B4" s="148" t="s">
        <v>98</v>
      </c>
      <c r="C4" s="206" t="s">
        <v>99</v>
      </c>
      <c r="D4" s="149" t="s">
        <v>100</v>
      </c>
      <c r="E4" s="207" t="s">
        <v>37</v>
      </c>
      <c r="F4" s="188"/>
      <c r="G4" s="150"/>
      <c r="H4" s="151"/>
      <c r="I4" s="150">
        <v>1</v>
      </c>
      <c r="J4" s="208" t="s">
        <v>93</v>
      </c>
      <c r="K4" s="208">
        <v>9</v>
      </c>
      <c r="L4" s="208"/>
      <c r="M4" s="208">
        <v>1</v>
      </c>
      <c r="N4" s="150"/>
      <c r="O4" s="151"/>
      <c r="P4" s="151"/>
      <c r="Q4" s="209" t="s">
        <v>119</v>
      </c>
      <c r="R4" s="209" t="s">
        <v>119</v>
      </c>
      <c r="S4" s="209"/>
      <c r="T4" s="209"/>
      <c r="U4" s="209"/>
      <c r="V4" s="210">
        <v>0.66700000000000004</v>
      </c>
      <c r="W4" s="206" t="s">
        <v>101</v>
      </c>
      <c r="X4" s="152" t="s">
        <v>102</v>
      </c>
      <c r="Y4" s="146"/>
      <c r="Z4" s="146"/>
      <c r="AA4" s="146"/>
      <c r="AB4" s="146"/>
      <c r="AC4" s="146"/>
      <c r="AD4" s="146"/>
    </row>
    <row r="5" spans="1:30" x14ac:dyDescent="0.25">
      <c r="A5" s="26"/>
      <c r="B5" s="198"/>
      <c r="C5" s="199"/>
      <c r="D5" s="200"/>
      <c r="E5" s="201"/>
      <c r="F5" s="202"/>
      <c r="G5" s="199"/>
      <c r="H5" s="199"/>
      <c r="I5" s="199"/>
      <c r="J5" s="203"/>
      <c r="K5" s="203"/>
      <c r="L5" s="203"/>
      <c r="M5" s="199"/>
      <c r="N5" s="199"/>
      <c r="O5" s="199"/>
      <c r="P5" s="199"/>
      <c r="Q5" s="204"/>
      <c r="R5" s="204"/>
      <c r="S5" s="204"/>
      <c r="T5" s="204"/>
      <c r="U5" s="204"/>
      <c r="V5" s="199"/>
      <c r="W5" s="200"/>
      <c r="X5" s="205"/>
      <c r="Y5" s="146"/>
      <c r="Z5" s="146"/>
      <c r="AA5" s="146"/>
      <c r="AB5" s="146"/>
      <c r="AC5" s="146"/>
      <c r="AD5" s="146"/>
    </row>
    <row r="6" spans="1:30" x14ac:dyDescent="0.25">
      <c r="A6" s="26"/>
      <c r="B6" s="153"/>
      <c r="C6" s="49"/>
      <c r="D6" s="153"/>
      <c r="E6" s="154"/>
      <c r="G6" s="49"/>
      <c r="H6" s="52"/>
      <c r="I6" s="49"/>
      <c r="J6" s="27"/>
      <c r="K6" s="27"/>
      <c r="L6" s="27"/>
      <c r="M6" s="49"/>
      <c r="N6" s="49"/>
      <c r="O6" s="49"/>
      <c r="P6" s="49"/>
      <c r="Q6" s="194"/>
      <c r="R6" s="194"/>
      <c r="S6" s="194"/>
      <c r="T6" s="194"/>
      <c r="U6" s="194"/>
      <c r="V6" s="49"/>
      <c r="W6" s="153"/>
      <c r="X6" s="49"/>
      <c r="Y6" s="146"/>
      <c r="Z6" s="146"/>
      <c r="AA6" s="146"/>
      <c r="AB6" s="146"/>
      <c r="AC6" s="146"/>
      <c r="AD6" s="146"/>
    </row>
    <row r="7" spans="1:30" x14ac:dyDescent="0.25">
      <c r="A7" s="26"/>
      <c r="B7" s="153"/>
      <c r="C7" s="49"/>
      <c r="D7" s="153"/>
      <c r="E7" s="154"/>
      <c r="G7" s="49"/>
      <c r="H7" s="52"/>
      <c r="I7" s="49"/>
      <c r="J7" s="27"/>
      <c r="K7" s="27"/>
      <c r="L7" s="27"/>
      <c r="M7" s="49"/>
      <c r="N7" s="49"/>
      <c r="O7" s="49"/>
      <c r="P7" s="49"/>
      <c r="Q7" s="194"/>
      <c r="R7" s="194"/>
      <c r="S7" s="194"/>
      <c r="T7" s="194"/>
      <c r="U7" s="194"/>
      <c r="V7" s="49"/>
      <c r="W7" s="153"/>
      <c r="X7" s="49"/>
      <c r="Y7" s="146"/>
      <c r="Z7" s="146"/>
      <c r="AA7" s="146"/>
      <c r="AB7" s="146"/>
      <c r="AC7" s="146"/>
      <c r="AD7" s="146"/>
    </row>
    <row r="8" spans="1:30" x14ac:dyDescent="0.25">
      <c r="A8" s="26"/>
      <c r="B8" s="153"/>
      <c r="C8" s="49"/>
      <c r="D8" s="153"/>
      <c r="E8" s="154"/>
      <c r="G8" s="49"/>
      <c r="H8" s="52"/>
      <c r="I8" s="49"/>
      <c r="J8" s="27"/>
      <c r="K8" s="27"/>
      <c r="L8" s="27"/>
      <c r="M8" s="49"/>
      <c r="N8" s="49"/>
      <c r="O8" s="49"/>
      <c r="P8" s="49"/>
      <c r="Q8" s="194"/>
      <c r="R8" s="194"/>
      <c r="S8" s="194"/>
      <c r="T8" s="194"/>
      <c r="U8" s="194"/>
      <c r="V8" s="49"/>
      <c r="W8" s="153"/>
      <c r="X8" s="49"/>
      <c r="Y8" s="146"/>
      <c r="Z8" s="146"/>
      <c r="AA8" s="146"/>
      <c r="AB8" s="146"/>
      <c r="AC8" s="146"/>
      <c r="AD8" s="146"/>
    </row>
    <row r="9" spans="1:30" x14ac:dyDescent="0.25">
      <c r="A9" s="26"/>
      <c r="B9" s="153"/>
      <c r="C9" s="49"/>
      <c r="D9" s="153"/>
      <c r="E9" s="154"/>
      <c r="G9" s="49"/>
      <c r="H9" s="52"/>
      <c r="I9" s="49"/>
      <c r="J9" s="27"/>
      <c r="K9" s="27"/>
      <c r="L9" s="27"/>
      <c r="M9" s="49"/>
      <c r="N9" s="49"/>
      <c r="O9" s="49"/>
      <c r="P9" s="49"/>
      <c r="Q9" s="194"/>
      <c r="R9" s="194"/>
      <c r="S9" s="194"/>
      <c r="T9" s="194"/>
      <c r="U9" s="194"/>
      <c r="V9" s="49"/>
      <c r="W9" s="153"/>
      <c r="X9" s="49"/>
      <c r="Y9" s="146"/>
      <c r="Z9" s="146"/>
      <c r="AA9" s="146"/>
      <c r="AB9" s="146"/>
      <c r="AC9" s="146"/>
      <c r="AD9" s="146"/>
    </row>
    <row r="10" spans="1:30" x14ac:dyDescent="0.25">
      <c r="A10" s="26"/>
      <c r="B10" s="153"/>
      <c r="C10" s="49"/>
      <c r="D10" s="153"/>
      <c r="E10" s="154"/>
      <c r="G10" s="49"/>
      <c r="H10" s="52"/>
      <c r="I10" s="49"/>
      <c r="J10" s="27"/>
      <c r="K10" s="27"/>
      <c r="L10" s="27"/>
      <c r="M10" s="49"/>
      <c r="N10" s="49"/>
      <c r="O10" s="49"/>
      <c r="P10" s="49"/>
      <c r="Q10" s="194"/>
      <c r="R10" s="194"/>
      <c r="S10" s="194"/>
      <c r="T10" s="194"/>
      <c r="U10" s="194"/>
      <c r="V10" s="49"/>
      <c r="W10" s="153"/>
      <c r="X10" s="49"/>
      <c r="Y10" s="146"/>
      <c r="Z10" s="146"/>
      <c r="AA10" s="146"/>
      <c r="AB10" s="146"/>
      <c r="AC10" s="146"/>
      <c r="AD10" s="146"/>
    </row>
    <row r="11" spans="1:30" x14ac:dyDescent="0.25">
      <c r="A11" s="26"/>
      <c r="B11" s="153"/>
      <c r="C11" s="49"/>
      <c r="D11" s="153"/>
      <c r="E11" s="154"/>
      <c r="G11" s="49"/>
      <c r="H11" s="52"/>
      <c r="I11" s="49"/>
      <c r="J11" s="27"/>
      <c r="K11" s="27"/>
      <c r="L11" s="27"/>
      <c r="M11" s="49"/>
      <c r="N11" s="49"/>
      <c r="O11" s="49"/>
      <c r="P11" s="49"/>
      <c r="Q11" s="194"/>
      <c r="R11" s="194"/>
      <c r="S11" s="194"/>
      <c r="T11" s="194"/>
      <c r="U11" s="194"/>
      <c r="V11" s="49"/>
      <c r="W11" s="153"/>
      <c r="X11" s="49"/>
      <c r="Y11" s="146"/>
      <c r="Z11" s="146"/>
      <c r="AA11" s="146"/>
      <c r="AB11" s="146"/>
      <c r="AC11" s="146"/>
      <c r="AD11" s="146"/>
    </row>
    <row r="12" spans="1:30" x14ac:dyDescent="0.25">
      <c r="A12" s="26"/>
      <c r="B12" s="153"/>
      <c r="C12" s="49"/>
      <c r="D12" s="153"/>
      <c r="E12" s="154"/>
      <c r="G12" s="49"/>
      <c r="H12" s="52"/>
      <c r="I12" s="49"/>
      <c r="J12" s="27"/>
      <c r="K12" s="27"/>
      <c r="L12" s="27"/>
      <c r="M12" s="49"/>
      <c r="N12" s="49"/>
      <c r="O12" s="49"/>
      <c r="P12" s="49"/>
      <c r="Q12" s="194"/>
      <c r="R12" s="194"/>
      <c r="S12" s="194"/>
      <c r="T12" s="194"/>
      <c r="U12" s="194"/>
      <c r="V12" s="49"/>
      <c r="W12" s="153"/>
      <c r="X12" s="49"/>
      <c r="Y12" s="146"/>
      <c r="Z12" s="146"/>
      <c r="AA12" s="146"/>
      <c r="AB12" s="146"/>
      <c r="AC12" s="146"/>
      <c r="AD12" s="146"/>
    </row>
    <row r="13" spans="1:30" x14ac:dyDescent="0.25">
      <c r="A13" s="26"/>
      <c r="B13" s="153"/>
      <c r="C13" s="49"/>
      <c r="D13" s="153"/>
      <c r="E13" s="154"/>
      <c r="G13" s="49"/>
      <c r="H13" s="52"/>
      <c r="I13" s="49"/>
      <c r="J13" s="27"/>
      <c r="K13" s="27"/>
      <c r="L13" s="27"/>
      <c r="M13" s="49"/>
      <c r="N13" s="49"/>
      <c r="O13" s="49"/>
      <c r="P13" s="49"/>
      <c r="Q13" s="194"/>
      <c r="R13" s="194"/>
      <c r="S13" s="194"/>
      <c r="T13" s="194"/>
      <c r="U13" s="194"/>
      <c r="V13" s="49"/>
      <c r="W13" s="153"/>
      <c r="X13" s="49"/>
      <c r="Y13" s="146"/>
      <c r="Z13" s="146"/>
      <c r="AA13" s="146"/>
      <c r="AB13" s="146"/>
      <c r="AC13" s="146"/>
      <c r="AD13" s="146"/>
    </row>
    <row r="14" spans="1:30" x14ac:dyDescent="0.25">
      <c r="A14" s="26"/>
      <c r="B14" s="153"/>
      <c r="C14" s="49"/>
      <c r="D14" s="153"/>
      <c r="E14" s="154"/>
      <c r="G14" s="49"/>
      <c r="H14" s="52"/>
      <c r="I14" s="49"/>
      <c r="J14" s="27"/>
      <c r="K14" s="27"/>
      <c r="L14" s="27"/>
      <c r="M14" s="49"/>
      <c r="N14" s="49"/>
      <c r="O14" s="49"/>
      <c r="P14" s="49"/>
      <c r="Q14" s="194"/>
      <c r="R14" s="194"/>
      <c r="S14" s="194"/>
      <c r="T14" s="194"/>
      <c r="U14" s="194"/>
      <c r="V14" s="49"/>
      <c r="W14" s="153"/>
      <c r="X14" s="49"/>
      <c r="Y14" s="146"/>
      <c r="Z14" s="146"/>
      <c r="AA14" s="146"/>
      <c r="AB14" s="146"/>
      <c r="AC14" s="146"/>
      <c r="AD14" s="146"/>
    </row>
    <row r="15" spans="1:30" x14ac:dyDescent="0.25">
      <c r="A15" s="26"/>
      <c r="B15" s="153"/>
      <c r="C15" s="49"/>
      <c r="D15" s="153"/>
      <c r="E15" s="154"/>
      <c r="G15" s="49"/>
      <c r="H15" s="52"/>
      <c r="I15" s="49"/>
      <c r="J15" s="27"/>
      <c r="K15" s="27"/>
      <c r="L15" s="27"/>
      <c r="M15" s="49"/>
      <c r="N15" s="49"/>
      <c r="O15" s="49"/>
      <c r="P15" s="49"/>
      <c r="Q15" s="194"/>
      <c r="R15" s="194"/>
      <c r="S15" s="194"/>
      <c r="T15" s="194"/>
      <c r="U15" s="194"/>
      <c r="V15" s="49"/>
      <c r="W15" s="153"/>
      <c r="X15" s="49"/>
      <c r="Y15" s="146"/>
      <c r="Z15" s="146"/>
      <c r="AA15" s="146"/>
      <c r="AB15" s="146"/>
      <c r="AC15" s="146"/>
      <c r="AD15" s="146"/>
    </row>
    <row r="16" spans="1:30" x14ac:dyDescent="0.25">
      <c r="A16" s="26"/>
      <c r="B16" s="153"/>
      <c r="C16" s="49"/>
      <c r="D16" s="153"/>
      <c r="E16" s="154"/>
      <c r="G16" s="49"/>
      <c r="H16" s="52"/>
      <c r="I16" s="49"/>
      <c r="J16" s="27"/>
      <c r="K16" s="27"/>
      <c r="L16" s="27"/>
      <c r="M16" s="49"/>
      <c r="N16" s="49"/>
      <c r="O16" s="49"/>
      <c r="P16" s="49"/>
      <c r="Q16" s="194"/>
      <c r="R16" s="194"/>
      <c r="S16" s="194"/>
      <c r="T16" s="194"/>
      <c r="U16" s="194"/>
      <c r="V16" s="49"/>
      <c r="W16" s="153"/>
      <c r="X16" s="49"/>
      <c r="Y16" s="146"/>
      <c r="Z16" s="146"/>
      <c r="AA16" s="146"/>
      <c r="AB16" s="146"/>
      <c r="AC16" s="146"/>
      <c r="AD16" s="146"/>
    </row>
    <row r="17" spans="1:30" x14ac:dyDescent="0.25">
      <c r="A17" s="26"/>
      <c r="B17" s="49"/>
      <c r="C17" s="49"/>
      <c r="D17" s="153"/>
      <c r="E17" s="155"/>
      <c r="F17" s="153"/>
      <c r="G17" s="49"/>
      <c r="H17" s="52"/>
      <c r="I17" s="49"/>
      <c r="J17" s="27"/>
      <c r="K17" s="27"/>
      <c r="L17" s="27"/>
      <c r="M17" s="49"/>
      <c r="N17" s="49"/>
      <c r="O17" s="49"/>
      <c r="P17" s="49"/>
      <c r="Q17" s="194"/>
      <c r="R17" s="194"/>
      <c r="S17" s="194"/>
      <c r="T17" s="194"/>
      <c r="U17" s="194"/>
      <c r="V17" s="49"/>
      <c r="W17" s="153"/>
      <c r="X17" s="49"/>
      <c r="Y17" s="146"/>
      <c r="Z17" s="146"/>
      <c r="AA17" s="146"/>
      <c r="AB17" s="146"/>
      <c r="AC17" s="146"/>
      <c r="AD17" s="146"/>
    </row>
    <row r="18" spans="1:30" x14ac:dyDescent="0.25">
      <c r="A18" s="26"/>
      <c r="B18" s="49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95"/>
      <c r="R18" s="195"/>
      <c r="S18" s="195"/>
      <c r="T18" s="195"/>
      <c r="U18" s="195"/>
      <c r="V18" s="153"/>
      <c r="W18" s="153"/>
      <c r="X18" s="153"/>
      <c r="Y18" s="146"/>
      <c r="Z18" s="146"/>
      <c r="AA18" s="146"/>
      <c r="AB18" s="146"/>
      <c r="AC18" s="146"/>
      <c r="AD18" s="146"/>
    </row>
    <row r="19" spans="1:30" x14ac:dyDescent="0.25">
      <c r="A19" s="26"/>
      <c r="B19" s="49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95"/>
      <c r="R19" s="195"/>
      <c r="S19" s="195"/>
      <c r="T19" s="195"/>
      <c r="U19" s="195"/>
      <c r="V19" s="153"/>
      <c r="W19" s="153"/>
      <c r="X19" s="153"/>
      <c r="Y19" s="146"/>
      <c r="Z19" s="146"/>
      <c r="AA19" s="146"/>
      <c r="AB19" s="146"/>
      <c r="AC19" s="146"/>
      <c r="AD19" s="146"/>
    </row>
    <row r="20" spans="1:30" x14ac:dyDescent="0.25">
      <c r="A20" s="26"/>
      <c r="B20" s="49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95"/>
      <c r="R20" s="195"/>
      <c r="S20" s="195"/>
      <c r="T20" s="195"/>
      <c r="U20" s="195"/>
      <c r="V20" s="153"/>
      <c r="W20" s="153"/>
      <c r="X20" s="153"/>
      <c r="Y20" s="146"/>
      <c r="Z20" s="146"/>
      <c r="AA20" s="146"/>
      <c r="AB20" s="146"/>
      <c r="AC20" s="146"/>
      <c r="AD20" s="146"/>
    </row>
    <row r="21" spans="1:30" x14ac:dyDescent="0.25">
      <c r="A21" s="26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95"/>
      <c r="R21" s="195"/>
      <c r="S21" s="195"/>
      <c r="T21" s="195"/>
      <c r="U21" s="195"/>
      <c r="V21" s="153"/>
      <c r="W21" s="153"/>
      <c r="X21" s="153"/>
      <c r="Y21" s="146"/>
      <c r="Z21" s="146"/>
      <c r="AA21" s="146"/>
      <c r="AB21" s="146"/>
      <c r="AC21" s="146"/>
      <c r="AD21" s="146"/>
    </row>
    <row r="22" spans="1:30" x14ac:dyDescent="0.25">
      <c r="A22" s="26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95"/>
      <c r="R22" s="195"/>
      <c r="S22" s="195"/>
      <c r="T22" s="195"/>
      <c r="U22" s="195"/>
      <c r="V22" s="153"/>
      <c r="W22" s="153"/>
      <c r="X22" s="153"/>
      <c r="Y22" s="146"/>
      <c r="Z22" s="146"/>
      <c r="AA22" s="146"/>
      <c r="AB22" s="146"/>
      <c r="AC22" s="146"/>
      <c r="AD22" s="146"/>
    </row>
    <row r="23" spans="1:30" x14ac:dyDescent="0.25">
      <c r="A23" s="26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95"/>
      <c r="R23" s="195"/>
      <c r="S23" s="195"/>
      <c r="T23" s="195"/>
      <c r="U23" s="195"/>
      <c r="V23" s="153"/>
      <c r="W23" s="153"/>
      <c r="X23" s="153"/>
      <c r="Y23" s="146"/>
      <c r="Z23" s="146"/>
      <c r="AA23" s="146"/>
      <c r="AB23" s="146"/>
      <c r="AC23" s="146"/>
      <c r="AD23" s="146"/>
    </row>
    <row r="24" spans="1:30" x14ac:dyDescent="0.25">
      <c r="A24" s="26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95"/>
      <c r="R24" s="195"/>
      <c r="S24" s="195"/>
      <c r="T24" s="195"/>
      <c r="U24" s="195"/>
      <c r="V24" s="153"/>
      <c r="W24" s="153"/>
      <c r="X24" s="153"/>
      <c r="Y24" s="146"/>
      <c r="Z24" s="146"/>
      <c r="AA24" s="146"/>
      <c r="AB24" s="146"/>
      <c r="AC24" s="146"/>
      <c r="AD24" s="146"/>
    </row>
    <row r="25" spans="1:30" x14ac:dyDescent="0.25">
      <c r="A25" s="26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95"/>
      <c r="R25" s="195"/>
      <c r="S25" s="195"/>
      <c r="T25" s="195"/>
      <c r="U25" s="195"/>
      <c r="V25" s="153"/>
      <c r="W25" s="153"/>
      <c r="X25" s="153"/>
      <c r="Y25" s="146"/>
      <c r="Z25" s="146"/>
      <c r="AA25" s="146"/>
      <c r="AB25" s="146"/>
      <c r="AC25" s="146"/>
      <c r="AD25" s="146"/>
    </row>
    <row r="26" spans="1:30" x14ac:dyDescent="0.25">
      <c r="A26" s="26"/>
      <c r="B26" s="153"/>
      <c r="C26" s="49"/>
      <c r="D26" s="153"/>
      <c r="E26" s="154"/>
      <c r="G26" s="49"/>
      <c r="H26" s="52"/>
      <c r="I26" s="49"/>
      <c r="J26" s="27"/>
      <c r="K26" s="27"/>
      <c r="L26" s="27"/>
      <c r="M26" s="49"/>
      <c r="N26" s="49"/>
      <c r="O26" s="49"/>
      <c r="P26" s="49"/>
      <c r="Q26" s="194"/>
      <c r="R26" s="194"/>
      <c r="S26" s="194"/>
      <c r="T26" s="194"/>
      <c r="U26" s="194"/>
      <c r="V26" s="49"/>
      <c r="W26" s="153"/>
      <c r="X26" s="49"/>
      <c r="Y26" s="146"/>
      <c r="Z26" s="146"/>
      <c r="AA26" s="146"/>
      <c r="AB26" s="146"/>
      <c r="AC26" s="146"/>
      <c r="AD26" s="146"/>
    </row>
    <row r="27" spans="1:30" x14ac:dyDescent="0.25">
      <c r="A27" s="26"/>
      <c r="B27" s="153"/>
      <c r="C27" s="49"/>
      <c r="D27" s="153"/>
      <c r="E27" s="154"/>
      <c r="G27" s="49"/>
      <c r="H27" s="52"/>
      <c r="I27" s="49"/>
      <c r="J27" s="27"/>
      <c r="K27" s="27"/>
      <c r="L27" s="27"/>
      <c r="M27" s="49"/>
      <c r="N27" s="49"/>
      <c r="O27" s="49"/>
      <c r="P27" s="49"/>
      <c r="Q27" s="194"/>
      <c r="R27" s="194"/>
      <c r="S27" s="194"/>
      <c r="T27" s="194"/>
      <c r="U27" s="194"/>
      <c r="V27" s="49"/>
      <c r="W27" s="153"/>
      <c r="X27" s="49"/>
      <c r="Y27" s="146"/>
      <c r="Z27" s="146"/>
      <c r="AA27" s="146"/>
      <c r="AB27" s="146"/>
      <c r="AC27" s="146"/>
      <c r="AD27" s="146"/>
    </row>
    <row r="28" spans="1:30" x14ac:dyDescent="0.25">
      <c r="A28" s="26"/>
      <c r="B28" s="153"/>
      <c r="C28" s="49"/>
      <c r="D28" s="153"/>
      <c r="E28" s="154"/>
      <c r="G28" s="49"/>
      <c r="H28" s="52"/>
      <c r="I28" s="49"/>
      <c r="J28" s="27"/>
      <c r="K28" s="27"/>
      <c r="L28" s="27"/>
      <c r="M28" s="49"/>
      <c r="N28" s="49"/>
      <c r="O28" s="49"/>
      <c r="P28" s="49"/>
      <c r="Q28" s="194"/>
      <c r="R28" s="194"/>
      <c r="S28" s="194"/>
      <c r="T28" s="194"/>
      <c r="U28" s="194"/>
      <c r="V28" s="49"/>
      <c r="W28" s="156"/>
      <c r="X28" s="49"/>
      <c r="Y28" s="146"/>
      <c r="Z28" s="146"/>
      <c r="AA28" s="146"/>
      <c r="AB28" s="146"/>
      <c r="AC28" s="146"/>
      <c r="AD28" s="146"/>
    </row>
    <row r="29" spans="1:30" x14ac:dyDescent="0.25">
      <c r="A29" s="26"/>
      <c r="B29" s="153"/>
      <c r="C29" s="49"/>
      <c r="D29" s="153"/>
      <c r="E29" s="154"/>
      <c r="G29" s="49"/>
      <c r="H29" s="52"/>
      <c r="I29" s="49"/>
      <c r="J29" s="27"/>
      <c r="K29" s="27"/>
      <c r="L29" s="27"/>
      <c r="M29" s="49"/>
      <c r="N29" s="49"/>
      <c r="O29" s="49"/>
      <c r="P29" s="49"/>
      <c r="Q29" s="194"/>
      <c r="R29" s="194"/>
      <c r="S29" s="194"/>
      <c r="T29" s="194"/>
      <c r="U29" s="194"/>
      <c r="V29" s="49"/>
      <c r="W29" s="49"/>
      <c r="X29" s="49"/>
      <c r="Y29" s="146"/>
      <c r="Z29" s="146"/>
      <c r="AA29" s="146"/>
      <c r="AB29" s="146"/>
      <c r="AC29" s="146"/>
      <c r="AD29" s="146"/>
    </row>
    <row r="30" spans="1:30" x14ac:dyDescent="0.25">
      <c r="A30" s="26"/>
      <c r="B30" s="153"/>
      <c r="C30" s="49"/>
      <c r="D30" s="153"/>
      <c r="E30" s="154"/>
      <c r="G30" s="49"/>
      <c r="H30" s="52"/>
      <c r="I30" s="49"/>
      <c r="J30" s="27"/>
      <c r="K30" s="27"/>
      <c r="L30" s="27"/>
      <c r="M30" s="49"/>
      <c r="N30" s="49"/>
      <c r="O30" s="49"/>
      <c r="P30" s="49"/>
      <c r="Q30" s="194"/>
      <c r="R30" s="194"/>
      <c r="S30" s="194"/>
      <c r="T30" s="194"/>
      <c r="U30" s="194"/>
      <c r="V30" s="49"/>
      <c r="W30" s="157"/>
      <c r="X30" s="49"/>
      <c r="Y30" s="146"/>
      <c r="Z30" s="146"/>
      <c r="AA30" s="146"/>
      <c r="AB30" s="146"/>
      <c r="AC30" s="146"/>
      <c r="AD30" s="146"/>
    </row>
    <row r="31" spans="1:30" x14ac:dyDescent="0.25">
      <c r="A31" s="26"/>
      <c r="B31" s="153"/>
      <c r="C31" s="49"/>
      <c r="D31" s="153"/>
      <c r="E31" s="154"/>
      <c r="G31" s="49"/>
      <c r="H31" s="52"/>
      <c r="I31" s="49"/>
      <c r="J31" s="27"/>
      <c r="K31" s="27"/>
      <c r="L31" s="27"/>
      <c r="M31" s="49"/>
      <c r="N31" s="49"/>
      <c r="O31" s="49"/>
      <c r="P31" s="49"/>
      <c r="Q31" s="194"/>
      <c r="R31" s="194"/>
      <c r="S31" s="194"/>
      <c r="T31" s="194"/>
      <c r="U31" s="194"/>
      <c r="V31" s="49"/>
      <c r="W31" s="153"/>
      <c r="X31" s="49"/>
      <c r="Y31" s="146"/>
      <c r="Z31" s="146"/>
      <c r="AA31" s="146"/>
      <c r="AB31" s="146"/>
      <c r="AC31" s="146"/>
      <c r="AD31" s="146"/>
    </row>
    <row r="32" spans="1:30" x14ac:dyDescent="0.25">
      <c r="A32" s="26"/>
      <c r="B32" s="153"/>
      <c r="C32" s="49"/>
      <c r="D32" s="153"/>
      <c r="E32" s="154"/>
      <c r="G32" s="49"/>
      <c r="H32" s="52"/>
      <c r="I32" s="49"/>
      <c r="J32" s="27"/>
      <c r="K32" s="27"/>
      <c r="L32" s="27"/>
      <c r="M32" s="49"/>
      <c r="N32" s="49"/>
      <c r="O32" s="49"/>
      <c r="P32" s="49"/>
      <c r="Q32" s="194"/>
      <c r="R32" s="194"/>
      <c r="S32" s="194"/>
      <c r="T32" s="194"/>
      <c r="U32" s="194"/>
      <c r="V32" s="49"/>
      <c r="W32" s="153"/>
      <c r="X32" s="49"/>
      <c r="Y32" s="146"/>
      <c r="Z32" s="146"/>
      <c r="AA32" s="146"/>
      <c r="AB32" s="146"/>
      <c r="AC32" s="146"/>
      <c r="AD32" s="146"/>
    </row>
    <row r="33" spans="1:30" x14ac:dyDescent="0.25">
      <c r="A33" s="26"/>
      <c r="B33" s="153"/>
      <c r="C33" s="49"/>
      <c r="D33" s="153"/>
      <c r="E33" s="154"/>
      <c r="G33" s="49"/>
      <c r="H33" s="52"/>
      <c r="I33" s="49"/>
      <c r="J33" s="27"/>
      <c r="K33" s="27"/>
      <c r="L33" s="27"/>
      <c r="M33" s="49"/>
      <c r="N33" s="49"/>
      <c r="O33" s="49"/>
      <c r="P33" s="49"/>
      <c r="Q33" s="194"/>
      <c r="R33" s="194"/>
      <c r="S33" s="194"/>
      <c r="T33" s="194"/>
      <c r="U33" s="194"/>
      <c r="V33" s="49"/>
      <c r="W33" s="153"/>
      <c r="X33" s="49"/>
      <c r="Y33" s="146"/>
      <c r="Z33" s="146"/>
      <c r="AA33" s="146"/>
      <c r="AB33" s="146"/>
      <c r="AC33" s="146"/>
      <c r="AD33" s="146"/>
    </row>
    <row r="34" spans="1:30" x14ac:dyDescent="0.25">
      <c r="A34" s="26"/>
      <c r="B34" s="153"/>
      <c r="C34" s="49"/>
      <c r="D34" s="153"/>
      <c r="E34" s="154"/>
      <c r="G34" s="49"/>
      <c r="H34" s="52"/>
      <c r="I34" s="49"/>
      <c r="J34" s="27"/>
      <c r="K34" s="27"/>
      <c r="L34" s="27"/>
      <c r="M34" s="49"/>
      <c r="N34" s="49"/>
      <c r="O34" s="49"/>
      <c r="P34" s="49"/>
      <c r="Q34" s="194"/>
      <c r="R34" s="194"/>
      <c r="S34" s="194"/>
      <c r="T34" s="194"/>
      <c r="U34" s="194"/>
      <c r="V34" s="49"/>
      <c r="W34" s="153"/>
      <c r="X34" s="49"/>
      <c r="Y34" s="146"/>
      <c r="Z34" s="146"/>
      <c r="AA34" s="146"/>
      <c r="AB34" s="146"/>
      <c r="AC34" s="146"/>
      <c r="AD34" s="146"/>
    </row>
    <row r="35" spans="1:30" x14ac:dyDescent="0.25">
      <c r="A35" s="26"/>
      <c r="B35" s="153"/>
      <c r="C35" s="49"/>
      <c r="D35" s="153"/>
      <c r="E35" s="154"/>
      <c r="G35" s="49"/>
      <c r="H35" s="52"/>
      <c r="I35" s="49"/>
      <c r="J35" s="27"/>
      <c r="K35" s="27"/>
      <c r="L35" s="27"/>
      <c r="M35" s="49"/>
      <c r="N35" s="49"/>
      <c r="O35" s="49"/>
      <c r="P35" s="49"/>
      <c r="Q35" s="194"/>
      <c r="R35" s="194"/>
      <c r="S35" s="194"/>
      <c r="T35" s="194"/>
      <c r="U35" s="194"/>
      <c r="V35" s="49"/>
      <c r="W35" s="153"/>
      <c r="X35" s="49"/>
      <c r="Y35" s="146"/>
      <c r="Z35" s="146"/>
      <c r="AA35" s="146"/>
      <c r="AB35" s="146"/>
      <c r="AC35" s="146"/>
      <c r="AD35" s="146"/>
    </row>
    <row r="36" spans="1:30" x14ac:dyDescent="0.25">
      <c r="A36" s="26"/>
      <c r="B36" s="153"/>
      <c r="C36" s="49"/>
      <c r="D36" s="153"/>
      <c r="E36" s="154"/>
      <c r="G36" s="49"/>
      <c r="H36" s="52"/>
      <c r="I36" s="49"/>
      <c r="J36" s="27"/>
      <c r="K36" s="27"/>
      <c r="L36" s="27"/>
      <c r="M36" s="49"/>
      <c r="N36" s="49"/>
      <c r="O36" s="49"/>
      <c r="P36" s="49"/>
      <c r="Q36" s="194"/>
      <c r="R36" s="194"/>
      <c r="S36" s="194"/>
      <c r="T36" s="194"/>
      <c r="U36" s="194"/>
      <c r="V36" s="49"/>
      <c r="W36" s="153"/>
      <c r="X36" s="49"/>
      <c r="Y36" s="146"/>
      <c r="Z36" s="146"/>
      <c r="AA36" s="146"/>
      <c r="AB36" s="146"/>
      <c r="AC36" s="146"/>
      <c r="AD36" s="146"/>
    </row>
    <row r="37" spans="1:30" x14ac:dyDescent="0.25">
      <c r="A37" s="26"/>
      <c r="B37" s="153"/>
      <c r="C37" s="49"/>
      <c r="D37" s="153"/>
      <c r="E37" s="154"/>
      <c r="G37" s="49"/>
      <c r="H37" s="52"/>
      <c r="I37" s="49"/>
      <c r="J37" s="27"/>
      <c r="K37" s="27"/>
      <c r="L37" s="27"/>
      <c r="M37" s="49"/>
      <c r="N37" s="49"/>
      <c r="O37" s="49"/>
      <c r="P37" s="49"/>
      <c r="Q37" s="194"/>
      <c r="R37" s="194"/>
      <c r="S37" s="194"/>
      <c r="T37" s="194"/>
      <c r="U37" s="194"/>
      <c r="V37" s="49"/>
      <c r="W37" s="153"/>
      <c r="X37" s="49"/>
      <c r="Y37" s="146"/>
      <c r="Z37" s="146"/>
      <c r="AA37" s="146"/>
      <c r="AB37" s="146"/>
      <c r="AC37" s="146"/>
      <c r="AD37" s="146"/>
    </row>
    <row r="38" spans="1:30" x14ac:dyDescent="0.25">
      <c r="A38" s="26"/>
      <c r="B38" s="153"/>
      <c r="C38" s="49"/>
      <c r="D38" s="153"/>
      <c r="E38" s="153"/>
      <c r="F38" s="27"/>
      <c r="G38" s="49"/>
      <c r="H38" s="52"/>
      <c r="I38" s="49"/>
      <c r="J38" s="27"/>
      <c r="K38" s="27"/>
      <c r="L38" s="27"/>
      <c r="M38" s="27"/>
      <c r="N38" s="72"/>
      <c r="O38" s="72"/>
      <c r="P38" s="27"/>
      <c r="Q38" s="196"/>
      <c r="R38" s="196"/>
      <c r="S38" s="196"/>
      <c r="T38" s="196"/>
      <c r="U38" s="196"/>
      <c r="V38" s="27"/>
      <c r="W38" s="153"/>
      <c r="X38" s="27"/>
      <c r="Y38" s="146"/>
      <c r="Z38" s="146"/>
      <c r="AA38" s="146"/>
      <c r="AB38" s="146"/>
      <c r="AC38" s="146"/>
      <c r="AD38" s="146"/>
    </row>
    <row r="39" spans="1:30" x14ac:dyDescent="0.25">
      <c r="A39" s="26"/>
      <c r="B39" s="153"/>
      <c r="C39" s="49"/>
      <c r="D39" s="153"/>
      <c r="E39" s="153"/>
      <c r="F39" s="27"/>
      <c r="G39" s="49"/>
      <c r="H39" s="52"/>
      <c r="I39" s="49"/>
      <c r="J39" s="27"/>
      <c r="K39" s="27"/>
      <c r="L39" s="27"/>
      <c r="M39" s="27"/>
      <c r="N39" s="72"/>
      <c r="O39" s="72"/>
      <c r="P39" s="27"/>
      <c r="Q39" s="196"/>
      <c r="R39" s="196"/>
      <c r="S39" s="196"/>
      <c r="T39" s="196"/>
      <c r="U39" s="196"/>
      <c r="V39" s="27"/>
      <c r="W39" s="153"/>
      <c r="X39" s="27"/>
      <c r="Y39" s="146"/>
      <c r="Z39" s="146"/>
      <c r="AA39" s="146"/>
      <c r="AB39" s="146"/>
      <c r="AC39" s="146"/>
      <c r="AD39" s="146"/>
    </row>
    <row r="40" spans="1:30" x14ac:dyDescent="0.25">
      <c r="A40" s="26"/>
      <c r="B40" s="153"/>
      <c r="C40" s="49"/>
      <c r="D40" s="153"/>
      <c r="E40" s="153"/>
      <c r="F40" s="27"/>
      <c r="G40" s="49"/>
      <c r="H40" s="52"/>
      <c r="I40" s="49"/>
      <c r="J40" s="27"/>
      <c r="K40" s="27"/>
      <c r="L40" s="27"/>
      <c r="M40" s="27"/>
      <c r="N40" s="72"/>
      <c r="O40" s="72"/>
      <c r="P40" s="27"/>
      <c r="Q40" s="196"/>
      <c r="R40" s="196"/>
      <c r="S40" s="196"/>
      <c r="T40" s="196"/>
      <c r="U40" s="196"/>
      <c r="V40" s="27"/>
      <c r="W40" s="153"/>
      <c r="X40" s="27"/>
      <c r="Y40" s="146"/>
      <c r="Z40" s="146"/>
      <c r="AA40" s="146"/>
      <c r="AB40" s="146"/>
      <c r="AC40" s="146"/>
      <c r="AD40" s="146"/>
    </row>
    <row r="41" spans="1:30" x14ac:dyDescent="0.25">
      <c r="A41" s="26"/>
      <c r="B41" s="153"/>
      <c r="C41" s="49"/>
      <c r="D41" s="153"/>
      <c r="E41" s="153"/>
      <c r="F41" s="27"/>
      <c r="G41" s="49"/>
      <c r="H41" s="52"/>
      <c r="I41" s="49"/>
      <c r="J41" s="27"/>
      <c r="K41" s="27"/>
      <c r="L41" s="27"/>
      <c r="M41" s="27"/>
      <c r="N41" s="72"/>
      <c r="O41" s="72"/>
      <c r="P41" s="27"/>
      <c r="Q41" s="196"/>
      <c r="R41" s="196"/>
      <c r="S41" s="196"/>
      <c r="T41" s="196"/>
      <c r="U41" s="196"/>
      <c r="V41" s="27"/>
      <c r="W41" s="153"/>
      <c r="X41" s="27"/>
      <c r="Y41" s="146"/>
      <c r="Z41" s="146"/>
      <c r="AA41" s="146"/>
      <c r="AB41" s="146"/>
      <c r="AC41" s="146"/>
      <c r="AD41" s="146"/>
    </row>
    <row r="42" spans="1:30" x14ac:dyDescent="0.25">
      <c r="A42" s="26"/>
      <c r="B42" s="153"/>
      <c r="C42" s="49"/>
      <c r="D42" s="153"/>
      <c r="E42" s="153"/>
      <c r="F42" s="27"/>
      <c r="G42" s="49"/>
      <c r="H42" s="52"/>
      <c r="I42" s="49"/>
      <c r="J42" s="27"/>
      <c r="K42" s="27"/>
      <c r="L42" s="27"/>
      <c r="M42" s="27"/>
      <c r="N42" s="72"/>
      <c r="O42" s="72"/>
      <c r="P42" s="27"/>
      <c r="Q42" s="196"/>
      <c r="R42" s="196"/>
      <c r="S42" s="196"/>
      <c r="T42" s="196"/>
      <c r="U42" s="196"/>
      <c r="V42" s="27"/>
      <c r="W42" s="153"/>
      <c r="X42" s="27"/>
      <c r="Y42" s="146"/>
      <c r="Z42" s="146"/>
      <c r="AA42" s="146"/>
      <c r="AB42" s="146"/>
      <c r="AC42" s="146"/>
      <c r="AD42" s="146"/>
    </row>
    <row r="43" spans="1:30" x14ac:dyDescent="0.25">
      <c r="A43" s="26"/>
      <c r="B43" s="153"/>
      <c r="C43" s="49"/>
      <c r="D43" s="153"/>
      <c r="E43" s="153"/>
      <c r="F43" s="27"/>
      <c r="G43" s="49"/>
      <c r="H43" s="52"/>
      <c r="I43" s="49"/>
      <c r="J43" s="27"/>
      <c r="K43" s="27"/>
      <c r="L43" s="27"/>
      <c r="M43" s="27"/>
      <c r="N43" s="72"/>
      <c r="O43" s="72"/>
      <c r="P43" s="27"/>
      <c r="Q43" s="196"/>
      <c r="R43" s="196"/>
      <c r="S43" s="196"/>
      <c r="T43" s="196"/>
      <c r="U43" s="196"/>
      <c r="V43" s="27"/>
      <c r="W43" s="153"/>
      <c r="X43" s="27"/>
      <c r="Y43" s="146"/>
      <c r="Z43" s="146"/>
      <c r="AA43" s="146"/>
      <c r="AB43" s="146"/>
      <c r="AC43" s="146"/>
      <c r="AD43" s="1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2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8" style="143" customWidth="1"/>
    <col min="3" max="3" width="12.28515625" style="189" customWidth="1"/>
    <col min="4" max="4" width="5.85546875" style="143" customWidth="1"/>
    <col min="5" max="7" width="5.7109375" style="142" customWidth="1"/>
    <col min="8" max="8" width="10.7109375" style="142" customWidth="1"/>
    <col min="9" max="9" width="0.5703125" style="142" customWidth="1"/>
    <col min="10" max="12" width="5.7109375" style="142" customWidth="1"/>
    <col min="13" max="13" width="10.7109375" style="142" customWidth="1"/>
    <col min="14" max="16" width="5.7109375" style="142" customWidth="1"/>
    <col min="17" max="17" width="10" style="142" customWidth="1"/>
    <col min="18" max="18" width="6.42578125" style="141" customWidth="1"/>
    <col min="19" max="19" width="5.85546875" style="141" customWidth="1"/>
    <col min="20" max="22" width="3.7109375" style="141" customWidth="1"/>
    <col min="23" max="23" width="0.5703125" style="190" customWidth="1"/>
    <col min="24" max="27" width="16.7109375" style="176" customWidth="1"/>
    <col min="28" max="28" width="14.7109375" style="176" customWidth="1"/>
    <col min="29" max="29" width="15.28515625" style="176" customWidth="1"/>
    <col min="30" max="30" width="16.5703125" style="176" customWidth="1"/>
    <col min="31" max="31" width="37.85546875" style="176" customWidth="1"/>
    <col min="32" max="32" width="24.28515625" style="176" customWidth="1"/>
    <col min="33" max="33" width="9.140625" style="176"/>
    <col min="34" max="16384" width="9.140625" style="111"/>
  </cols>
  <sheetData>
    <row r="1" spans="1:33" s="87" customFormat="1" ht="23.1" customHeight="1" x14ac:dyDescent="0.3">
      <c r="A1" s="83"/>
      <c r="B1" s="84" t="s">
        <v>68</v>
      </c>
      <c r="C1" s="160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161"/>
      <c r="S1" s="161"/>
      <c r="T1" s="86"/>
      <c r="U1" s="86"/>
      <c r="V1" s="86"/>
      <c r="W1" s="162"/>
      <c r="X1" s="163"/>
      <c r="Y1" s="163"/>
      <c r="Z1" s="163"/>
      <c r="AA1" s="163"/>
      <c r="AB1" s="164"/>
      <c r="AC1" s="138"/>
      <c r="AD1" s="165"/>
      <c r="AE1" s="165"/>
      <c r="AF1" s="165"/>
      <c r="AG1" s="166"/>
    </row>
    <row r="2" spans="1:33" s="95" customFormat="1" ht="20.100000000000001" customHeight="1" x14ac:dyDescent="0.25">
      <c r="A2" s="88"/>
      <c r="B2" s="89" t="s">
        <v>35</v>
      </c>
      <c r="C2" s="167"/>
      <c r="D2" s="91" t="s">
        <v>67</v>
      </c>
      <c r="E2" s="92"/>
      <c r="F2" s="93"/>
      <c r="G2" s="93"/>
      <c r="H2" s="92"/>
      <c r="I2" s="93"/>
      <c r="J2" s="92"/>
      <c r="K2" s="93"/>
      <c r="L2" s="92"/>
      <c r="M2" s="93"/>
      <c r="N2" s="93"/>
      <c r="O2" s="92"/>
      <c r="P2" s="93"/>
      <c r="Q2" s="94"/>
      <c r="R2" s="90"/>
      <c r="S2" s="90"/>
      <c r="T2" s="92"/>
      <c r="U2" s="92"/>
      <c r="V2" s="92"/>
      <c r="W2" s="14"/>
      <c r="X2" s="14"/>
      <c r="Y2" s="14"/>
      <c r="Z2" s="14"/>
      <c r="AA2" s="14"/>
      <c r="AB2" s="164"/>
      <c r="AC2" s="138"/>
      <c r="AD2" s="165"/>
      <c r="AE2" s="165"/>
      <c r="AF2" s="165"/>
      <c r="AG2" s="168"/>
    </row>
    <row r="3" spans="1:33" s="105" customFormat="1" ht="15" customHeight="1" x14ac:dyDescent="0.25">
      <c r="A3" s="49"/>
      <c r="B3" s="96" t="s">
        <v>69</v>
      </c>
      <c r="C3" s="169" t="s">
        <v>13</v>
      </c>
      <c r="D3" s="98"/>
      <c r="E3" s="99"/>
      <c r="F3" s="98"/>
      <c r="G3" s="98"/>
      <c r="H3" s="100"/>
      <c r="I3" s="101"/>
      <c r="J3" s="97" t="s">
        <v>15</v>
      </c>
      <c r="K3" s="102"/>
      <c r="L3" s="103"/>
      <c r="M3" s="100"/>
      <c r="N3" s="97" t="s">
        <v>16</v>
      </c>
      <c r="O3" s="102"/>
      <c r="P3" s="110"/>
      <c r="Q3" s="100"/>
      <c r="R3" s="82" t="s">
        <v>106</v>
      </c>
      <c r="S3" s="79"/>
      <c r="T3" s="104" t="s">
        <v>70</v>
      </c>
      <c r="U3" s="98"/>
      <c r="V3" s="100"/>
      <c r="W3" s="170"/>
      <c r="X3" s="171" t="s">
        <v>77</v>
      </c>
      <c r="Y3" s="79"/>
      <c r="Z3" s="79"/>
      <c r="AA3" s="79"/>
      <c r="AB3" s="164"/>
      <c r="AC3" s="138"/>
      <c r="AD3" s="165"/>
      <c r="AE3" s="165"/>
      <c r="AF3" s="165"/>
      <c r="AG3" s="172"/>
    </row>
    <row r="4" spans="1:33" ht="15" customHeight="1" x14ac:dyDescent="0.25">
      <c r="A4" s="49"/>
      <c r="B4" s="106" t="s">
        <v>0</v>
      </c>
      <c r="C4" s="173" t="s">
        <v>1</v>
      </c>
      <c r="D4" s="106" t="s">
        <v>4</v>
      </c>
      <c r="E4" s="106" t="s">
        <v>71</v>
      </c>
      <c r="F4" s="106" t="s">
        <v>72</v>
      </c>
      <c r="G4" s="107" t="s">
        <v>33</v>
      </c>
      <c r="H4" s="106" t="s">
        <v>73</v>
      </c>
      <c r="I4" s="108"/>
      <c r="J4" s="106" t="s">
        <v>71</v>
      </c>
      <c r="K4" s="106" t="s">
        <v>72</v>
      </c>
      <c r="L4" s="109" t="s">
        <v>33</v>
      </c>
      <c r="M4" s="106" t="s">
        <v>73</v>
      </c>
      <c r="N4" s="106" t="s">
        <v>71</v>
      </c>
      <c r="O4" s="106" t="s">
        <v>72</v>
      </c>
      <c r="P4" s="106" t="s">
        <v>33</v>
      </c>
      <c r="Q4" s="106" t="s">
        <v>73</v>
      </c>
      <c r="R4" s="80" t="s">
        <v>23</v>
      </c>
      <c r="S4" s="81" t="s">
        <v>24</v>
      </c>
      <c r="T4" s="107">
        <v>1</v>
      </c>
      <c r="U4" s="110">
        <v>2</v>
      </c>
      <c r="V4" s="106">
        <v>3</v>
      </c>
      <c r="W4" s="43"/>
      <c r="X4" s="19" t="s">
        <v>107</v>
      </c>
      <c r="Y4" s="174" t="s">
        <v>108</v>
      </c>
      <c r="Z4" s="174" t="s">
        <v>109</v>
      </c>
      <c r="AA4" s="175" t="s">
        <v>110</v>
      </c>
      <c r="AB4" s="164"/>
      <c r="AC4" s="138"/>
      <c r="AD4" s="165"/>
      <c r="AE4" s="165"/>
      <c r="AF4" s="165"/>
    </row>
    <row r="5" spans="1:33" ht="15" customHeight="1" x14ac:dyDescent="0.25">
      <c r="A5" s="49"/>
      <c r="B5" s="96">
        <v>2006</v>
      </c>
      <c r="C5" s="177" t="s">
        <v>41</v>
      </c>
      <c r="D5" s="96" t="s">
        <v>42</v>
      </c>
      <c r="E5" s="96">
        <v>11</v>
      </c>
      <c r="F5" s="96">
        <v>5</v>
      </c>
      <c r="G5" s="96">
        <v>6</v>
      </c>
      <c r="H5" s="112">
        <f t="shared" ref="H5:H15" si="0">PRODUCT(F5/E5)</f>
        <v>0.45454545454545453</v>
      </c>
      <c r="I5" s="108"/>
      <c r="J5" s="96"/>
      <c r="K5" s="96"/>
      <c r="L5" s="96"/>
      <c r="M5" s="112"/>
      <c r="N5" s="96">
        <v>7</v>
      </c>
      <c r="O5" s="96">
        <v>6</v>
      </c>
      <c r="P5" s="96">
        <v>1</v>
      </c>
      <c r="Q5" s="112">
        <f>PRODUCT(O5/N5)</f>
        <v>0.8571428571428571</v>
      </c>
      <c r="R5" s="38"/>
      <c r="S5" s="34"/>
      <c r="T5" s="113"/>
      <c r="U5" s="114"/>
      <c r="V5" s="96"/>
      <c r="W5" s="43"/>
      <c r="X5" s="33"/>
      <c r="Y5" s="33"/>
      <c r="Z5" s="33"/>
      <c r="AA5" s="13"/>
      <c r="AB5" s="164"/>
      <c r="AC5" s="138"/>
      <c r="AD5" s="165"/>
      <c r="AE5" s="165"/>
      <c r="AF5" s="165"/>
    </row>
    <row r="6" spans="1:33" ht="15" customHeight="1" x14ac:dyDescent="0.25">
      <c r="A6" s="49"/>
      <c r="B6" s="96">
        <v>2007</v>
      </c>
      <c r="C6" s="177" t="s">
        <v>41</v>
      </c>
      <c r="D6" s="96" t="s">
        <v>43</v>
      </c>
      <c r="E6" s="96">
        <v>26</v>
      </c>
      <c r="F6" s="96">
        <v>12</v>
      </c>
      <c r="G6" s="96">
        <v>14</v>
      </c>
      <c r="H6" s="112">
        <f t="shared" si="0"/>
        <v>0.46153846153846156</v>
      </c>
      <c r="I6" s="108"/>
      <c r="J6" s="96">
        <v>10</v>
      </c>
      <c r="K6" s="96">
        <v>3</v>
      </c>
      <c r="L6" s="96">
        <v>7</v>
      </c>
      <c r="M6" s="112">
        <f>PRODUCT(K6/J6)</f>
        <v>0.3</v>
      </c>
      <c r="N6" s="96"/>
      <c r="O6" s="96"/>
      <c r="P6" s="96"/>
      <c r="Q6" s="96"/>
      <c r="R6" s="38"/>
      <c r="S6" s="34"/>
      <c r="T6" s="113"/>
      <c r="U6" s="114"/>
      <c r="V6" s="96"/>
      <c r="W6" s="43"/>
      <c r="X6" s="33" t="s">
        <v>111</v>
      </c>
      <c r="Y6" s="33"/>
      <c r="Z6" s="33"/>
      <c r="AA6" s="13"/>
      <c r="AB6" s="164"/>
      <c r="AC6" s="138"/>
      <c r="AD6" s="165"/>
      <c r="AE6" s="165"/>
      <c r="AF6" s="165"/>
    </row>
    <row r="7" spans="1:33" ht="15" customHeight="1" x14ac:dyDescent="0.25">
      <c r="A7" s="49"/>
      <c r="B7" s="96">
        <v>2008</v>
      </c>
      <c r="C7" s="177" t="s">
        <v>41</v>
      </c>
      <c r="D7" s="96" t="s">
        <v>74</v>
      </c>
      <c r="E7" s="96">
        <v>24</v>
      </c>
      <c r="F7" s="96">
        <v>13</v>
      </c>
      <c r="G7" s="96">
        <v>11</v>
      </c>
      <c r="H7" s="112">
        <f t="shared" si="0"/>
        <v>0.54166666666666663</v>
      </c>
      <c r="I7" s="108"/>
      <c r="J7" s="96">
        <v>7</v>
      </c>
      <c r="K7" s="96">
        <v>2</v>
      </c>
      <c r="L7" s="96">
        <v>5</v>
      </c>
      <c r="M7" s="112">
        <f>PRODUCT(K7/J7)</f>
        <v>0.2857142857142857</v>
      </c>
      <c r="N7" s="96"/>
      <c r="O7" s="96"/>
      <c r="P7" s="96"/>
      <c r="Q7" s="96"/>
      <c r="R7" s="38"/>
      <c r="S7" s="34"/>
      <c r="T7" s="113"/>
      <c r="U7" s="114"/>
      <c r="V7" s="96"/>
      <c r="W7" s="43"/>
      <c r="X7" s="33" t="s">
        <v>111</v>
      </c>
      <c r="Y7" s="33"/>
      <c r="Z7" s="33"/>
      <c r="AA7" s="13"/>
      <c r="AB7" s="164"/>
      <c r="AC7" s="138"/>
      <c r="AD7" s="165"/>
      <c r="AE7" s="165"/>
      <c r="AF7" s="165"/>
    </row>
    <row r="8" spans="1:33" ht="15" customHeight="1" x14ac:dyDescent="0.25">
      <c r="A8" s="49"/>
      <c r="B8" s="96">
        <v>2009</v>
      </c>
      <c r="C8" s="177" t="s">
        <v>41</v>
      </c>
      <c r="D8" s="96" t="s">
        <v>42</v>
      </c>
      <c r="E8" s="96">
        <v>24</v>
      </c>
      <c r="F8" s="96">
        <v>9</v>
      </c>
      <c r="G8" s="96">
        <v>15</v>
      </c>
      <c r="H8" s="112">
        <f t="shared" si="0"/>
        <v>0.375</v>
      </c>
      <c r="I8" s="108"/>
      <c r="J8" s="96"/>
      <c r="K8" s="96"/>
      <c r="L8" s="96"/>
      <c r="M8" s="112"/>
      <c r="N8" s="96"/>
      <c r="O8" s="96"/>
      <c r="P8" s="96"/>
      <c r="Q8" s="96"/>
      <c r="R8" s="38"/>
      <c r="S8" s="34"/>
      <c r="T8" s="113"/>
      <c r="U8" s="114"/>
      <c r="V8" s="96"/>
      <c r="W8" s="43"/>
      <c r="X8" s="33"/>
      <c r="Y8" s="33"/>
      <c r="Z8" s="33"/>
      <c r="AA8" s="13"/>
      <c r="AB8" s="164"/>
      <c r="AC8" s="138"/>
      <c r="AD8" s="165"/>
      <c r="AE8" s="165"/>
      <c r="AF8" s="165"/>
    </row>
    <row r="9" spans="1:33" ht="15" customHeight="1" x14ac:dyDescent="0.25">
      <c r="A9" s="49"/>
      <c r="B9" s="96">
        <v>2010</v>
      </c>
      <c r="C9" s="177" t="s">
        <v>75</v>
      </c>
      <c r="D9" s="96" t="s">
        <v>76</v>
      </c>
      <c r="E9" s="96">
        <v>26</v>
      </c>
      <c r="F9" s="96">
        <v>23</v>
      </c>
      <c r="G9" s="96">
        <v>3</v>
      </c>
      <c r="H9" s="112">
        <f t="shared" si="0"/>
        <v>0.88461538461538458</v>
      </c>
      <c r="I9" s="108"/>
      <c r="J9" s="96">
        <v>10</v>
      </c>
      <c r="K9" s="96">
        <v>7</v>
      </c>
      <c r="L9" s="96">
        <v>3</v>
      </c>
      <c r="M9" s="112">
        <f>PRODUCT(K9/J9)</f>
        <v>0.7</v>
      </c>
      <c r="N9" s="96"/>
      <c r="O9" s="96"/>
      <c r="P9" s="96"/>
      <c r="Q9" s="96"/>
      <c r="R9" s="38"/>
      <c r="S9" s="34"/>
      <c r="T9" s="113"/>
      <c r="U9" s="114">
        <v>1</v>
      </c>
      <c r="V9" s="96"/>
      <c r="W9" s="43"/>
      <c r="X9" s="33" t="s">
        <v>112</v>
      </c>
      <c r="Y9" s="33" t="s">
        <v>113</v>
      </c>
      <c r="Z9" s="33"/>
      <c r="AA9" s="13" t="s">
        <v>114</v>
      </c>
      <c r="AB9" s="164"/>
      <c r="AC9" s="138"/>
      <c r="AD9" s="165"/>
      <c r="AE9" s="165"/>
      <c r="AF9" s="165"/>
    </row>
    <row r="10" spans="1:33" ht="15" customHeight="1" x14ac:dyDescent="0.25">
      <c r="A10" s="49"/>
      <c r="B10" s="96">
        <v>2011</v>
      </c>
      <c r="C10" s="177" t="s">
        <v>75</v>
      </c>
      <c r="D10" s="96" t="s">
        <v>47</v>
      </c>
      <c r="E10" s="96">
        <v>26</v>
      </c>
      <c r="F10" s="96">
        <v>14</v>
      </c>
      <c r="G10" s="96">
        <v>12</v>
      </c>
      <c r="H10" s="112">
        <f t="shared" si="0"/>
        <v>0.53846153846153844</v>
      </c>
      <c r="I10" s="108"/>
      <c r="J10" s="96">
        <v>12</v>
      </c>
      <c r="K10" s="96">
        <v>5</v>
      </c>
      <c r="L10" s="96">
        <v>7</v>
      </c>
      <c r="M10" s="112">
        <f>PRODUCT(K10/J10)</f>
        <v>0.41666666666666669</v>
      </c>
      <c r="N10" s="96"/>
      <c r="O10" s="96"/>
      <c r="P10" s="96"/>
      <c r="Q10" s="96"/>
      <c r="R10" s="38">
        <v>1</v>
      </c>
      <c r="S10" s="34"/>
      <c r="T10" s="113"/>
      <c r="U10" s="114"/>
      <c r="V10" s="96"/>
      <c r="W10" s="43"/>
      <c r="X10" s="33" t="s">
        <v>115</v>
      </c>
      <c r="Y10" s="33" t="s">
        <v>116</v>
      </c>
      <c r="Z10" s="33" t="s">
        <v>117</v>
      </c>
      <c r="AA10" s="13"/>
      <c r="AB10" s="164"/>
      <c r="AC10" s="138"/>
      <c r="AD10" s="165"/>
      <c r="AE10" s="165"/>
      <c r="AF10" s="165"/>
    </row>
    <row r="11" spans="1:33" ht="15" customHeight="1" x14ac:dyDescent="0.25">
      <c r="A11" s="49"/>
      <c r="B11" s="96">
        <v>2012</v>
      </c>
      <c r="C11" s="177" t="s">
        <v>75</v>
      </c>
      <c r="D11" s="96" t="s">
        <v>46</v>
      </c>
      <c r="E11" s="96">
        <v>25</v>
      </c>
      <c r="F11" s="96">
        <v>10</v>
      </c>
      <c r="G11" s="96">
        <v>15</v>
      </c>
      <c r="H11" s="112">
        <f t="shared" si="0"/>
        <v>0.4</v>
      </c>
      <c r="I11" s="108"/>
      <c r="J11" s="96"/>
      <c r="K11" s="96"/>
      <c r="L11" s="96"/>
      <c r="M11" s="112"/>
      <c r="N11" s="96">
        <v>4</v>
      </c>
      <c r="O11" s="96">
        <v>3</v>
      </c>
      <c r="P11" s="96">
        <v>1</v>
      </c>
      <c r="Q11" s="112">
        <f>PRODUCT(O11/N11)</f>
        <v>0.75</v>
      </c>
      <c r="R11" s="38"/>
      <c r="S11" s="34"/>
      <c r="T11" s="113"/>
      <c r="U11" s="114"/>
      <c r="V11" s="96"/>
      <c r="W11" s="43"/>
      <c r="X11" s="33"/>
      <c r="Y11" s="33"/>
      <c r="Z11" s="33"/>
      <c r="AA11" s="13"/>
      <c r="AB11" s="164"/>
      <c r="AC11" s="138"/>
      <c r="AD11" s="165"/>
      <c r="AE11" s="165"/>
      <c r="AF11" s="165"/>
    </row>
    <row r="12" spans="1:33" ht="15" customHeight="1" x14ac:dyDescent="0.25">
      <c r="A12" s="49"/>
      <c r="B12" s="96">
        <v>2013</v>
      </c>
      <c r="C12" s="177" t="s">
        <v>75</v>
      </c>
      <c r="D12" s="96" t="s">
        <v>42</v>
      </c>
      <c r="E12" s="96">
        <v>26</v>
      </c>
      <c r="F12" s="96">
        <v>9</v>
      </c>
      <c r="G12" s="96">
        <v>17</v>
      </c>
      <c r="H12" s="112">
        <f>PRODUCT(F12/E12)</f>
        <v>0.34615384615384615</v>
      </c>
      <c r="I12" s="108"/>
      <c r="J12" s="96"/>
      <c r="K12" s="96"/>
      <c r="L12" s="96"/>
      <c r="M12" s="112"/>
      <c r="N12" s="96"/>
      <c r="O12" s="96"/>
      <c r="P12" s="96"/>
      <c r="Q12" s="96"/>
      <c r="R12" s="38"/>
      <c r="S12" s="34"/>
      <c r="T12" s="113"/>
      <c r="U12" s="114"/>
      <c r="V12" s="96"/>
      <c r="W12" s="43"/>
      <c r="X12" s="33"/>
      <c r="Y12" s="33"/>
      <c r="Z12" s="33"/>
      <c r="AA12" s="13"/>
      <c r="AB12" s="164"/>
      <c r="AC12" s="138"/>
      <c r="AD12" s="165"/>
      <c r="AE12" s="165"/>
      <c r="AF12" s="165"/>
    </row>
    <row r="13" spans="1:33" ht="15" customHeight="1" x14ac:dyDescent="0.25">
      <c r="A13" s="49"/>
      <c r="B13" s="96">
        <v>2014</v>
      </c>
      <c r="C13" s="177" t="s">
        <v>75</v>
      </c>
      <c r="D13" s="96" t="s">
        <v>42</v>
      </c>
      <c r="E13" s="96">
        <v>21</v>
      </c>
      <c r="F13" s="96">
        <v>8</v>
      </c>
      <c r="G13" s="96">
        <v>13</v>
      </c>
      <c r="H13" s="112">
        <f>PRODUCT(F13/E13)</f>
        <v>0.38095238095238093</v>
      </c>
      <c r="I13" s="108"/>
      <c r="J13" s="96"/>
      <c r="K13" s="96"/>
      <c r="L13" s="96"/>
      <c r="M13" s="112"/>
      <c r="N13" s="96"/>
      <c r="O13" s="96"/>
      <c r="P13" s="96"/>
      <c r="Q13" s="112"/>
      <c r="R13" s="38">
        <v>1</v>
      </c>
      <c r="S13" s="34"/>
      <c r="T13" s="113"/>
      <c r="U13" s="114"/>
      <c r="V13" s="96"/>
      <c r="W13" s="43"/>
      <c r="X13" s="33"/>
      <c r="Y13" s="33"/>
      <c r="Z13" s="33"/>
      <c r="AA13" s="13"/>
      <c r="AB13" s="164"/>
      <c r="AC13" s="138"/>
      <c r="AD13" s="165"/>
      <c r="AE13" s="165"/>
      <c r="AF13" s="165"/>
    </row>
    <row r="14" spans="1:33" ht="15" customHeight="1" x14ac:dyDescent="0.25">
      <c r="A14" s="49"/>
      <c r="B14" s="96">
        <v>2015</v>
      </c>
      <c r="C14" s="177" t="s">
        <v>103</v>
      </c>
      <c r="D14" s="96" t="s">
        <v>42</v>
      </c>
      <c r="E14" s="96">
        <v>30</v>
      </c>
      <c r="F14" s="96">
        <v>11</v>
      </c>
      <c r="G14" s="96">
        <v>19</v>
      </c>
      <c r="H14" s="112">
        <f>PRODUCT(F14/E14)</f>
        <v>0.36666666666666664</v>
      </c>
      <c r="I14" s="108"/>
      <c r="J14" s="96"/>
      <c r="K14" s="96"/>
      <c r="L14" s="96"/>
      <c r="M14" s="112"/>
      <c r="N14" s="96"/>
      <c r="O14" s="96"/>
      <c r="P14" s="96"/>
      <c r="Q14" s="96"/>
      <c r="R14" s="38"/>
      <c r="S14" s="34"/>
      <c r="T14" s="113"/>
      <c r="U14" s="114"/>
      <c r="V14" s="96"/>
      <c r="W14" s="43"/>
      <c r="X14" s="33"/>
      <c r="Y14" s="33"/>
      <c r="Z14" s="33"/>
      <c r="AA14" s="13"/>
      <c r="AB14" s="164"/>
      <c r="AC14" s="138"/>
      <c r="AD14" s="165"/>
      <c r="AE14" s="165"/>
      <c r="AF14" s="165"/>
    </row>
    <row r="15" spans="1:33" ht="15" customHeight="1" x14ac:dyDescent="0.25">
      <c r="A15" s="49"/>
      <c r="B15" s="115" t="s">
        <v>7</v>
      </c>
      <c r="C15" s="169"/>
      <c r="D15" s="123"/>
      <c r="E15" s="109">
        <f>SUM(E5:E14)</f>
        <v>239</v>
      </c>
      <c r="F15" s="109">
        <f>SUM(F5:F14)</f>
        <v>114</v>
      </c>
      <c r="G15" s="109">
        <f>SUM(G5:G14)</f>
        <v>125</v>
      </c>
      <c r="H15" s="116">
        <f t="shared" si="0"/>
        <v>0.47698744769874479</v>
      </c>
      <c r="I15" s="108"/>
      <c r="J15" s="109">
        <f>SUM(J5:J14)</f>
        <v>39</v>
      </c>
      <c r="K15" s="109">
        <f>SUM(K5:K14)</f>
        <v>17</v>
      </c>
      <c r="L15" s="109">
        <f>SUM(L5:L14)</f>
        <v>22</v>
      </c>
      <c r="M15" s="116">
        <f>PRODUCT(K15/J15)</f>
        <v>0.4358974358974359</v>
      </c>
      <c r="N15" s="109">
        <f>SUM(N5:N14)</f>
        <v>11</v>
      </c>
      <c r="O15" s="109">
        <f>SUM(O5:O14)</f>
        <v>9</v>
      </c>
      <c r="P15" s="109">
        <f>SUM(P5:P14)</f>
        <v>2</v>
      </c>
      <c r="Q15" s="116">
        <f>PRODUCT(O15/N15)</f>
        <v>0.81818181818181823</v>
      </c>
      <c r="R15" s="106">
        <f t="shared" ref="R15" si="1">SUM(R9:R14)</f>
        <v>2</v>
      </c>
      <c r="S15" s="106">
        <f>SUM(S9:S14)</f>
        <v>0</v>
      </c>
      <c r="T15" s="109">
        <f>SUM(T5:T14)</f>
        <v>0</v>
      </c>
      <c r="U15" s="109">
        <f>SUM(U5:U14)</f>
        <v>1</v>
      </c>
      <c r="V15" s="109">
        <f>SUM(V5:V14)</f>
        <v>0</v>
      </c>
      <c r="W15" s="43"/>
      <c r="X15" s="178" t="s">
        <v>80</v>
      </c>
      <c r="Y15" s="178" t="s">
        <v>82</v>
      </c>
      <c r="Z15" s="178" t="s">
        <v>84</v>
      </c>
      <c r="AA15" s="179" t="s">
        <v>84</v>
      </c>
      <c r="AB15" s="164"/>
      <c r="AC15" s="138"/>
      <c r="AD15" s="165"/>
      <c r="AE15" s="165"/>
      <c r="AF15" s="165"/>
    </row>
    <row r="16" spans="1:33" s="105" customFormat="1" ht="15" customHeight="1" x14ac:dyDescent="0.25">
      <c r="A16" s="49"/>
      <c r="B16" s="117"/>
      <c r="C16" s="180"/>
      <c r="D16" s="118"/>
      <c r="E16" s="118"/>
      <c r="F16" s="118"/>
      <c r="G16" s="118"/>
      <c r="H16" s="118"/>
      <c r="I16" s="119"/>
      <c r="J16" s="118"/>
      <c r="K16" s="118"/>
      <c r="L16" s="118"/>
      <c r="M16" s="118"/>
      <c r="N16" s="118"/>
      <c r="O16" s="118"/>
      <c r="P16" s="118"/>
      <c r="Q16" s="118"/>
      <c r="R16" s="121"/>
      <c r="S16" s="138"/>
      <c r="T16" s="124"/>
      <c r="U16" s="124"/>
      <c r="V16" s="124"/>
      <c r="W16" s="181"/>
      <c r="X16" s="165"/>
      <c r="Y16" s="165"/>
      <c r="Z16" s="165"/>
      <c r="AA16" s="165"/>
      <c r="AB16" s="165"/>
      <c r="AC16" s="165"/>
      <c r="AD16" s="165"/>
      <c r="AE16" s="165"/>
      <c r="AF16" s="165"/>
      <c r="AG16" s="176"/>
    </row>
    <row r="17" spans="1:33" ht="15" customHeight="1" x14ac:dyDescent="0.2">
      <c r="A17" s="49"/>
      <c r="B17" s="104" t="s">
        <v>25</v>
      </c>
      <c r="C17" s="182"/>
      <c r="D17" s="120"/>
      <c r="E17" s="102" t="s">
        <v>71</v>
      </c>
      <c r="F17" s="102" t="s">
        <v>72</v>
      </c>
      <c r="G17" s="100" t="s">
        <v>33</v>
      </c>
      <c r="H17" s="102" t="s">
        <v>73</v>
      </c>
      <c r="I17" s="121"/>
      <c r="J17" s="122" t="s">
        <v>77</v>
      </c>
      <c r="K17" s="123"/>
      <c r="L17" s="123"/>
      <c r="M17" s="106" t="s">
        <v>78</v>
      </c>
      <c r="N17" s="106" t="s">
        <v>71</v>
      </c>
      <c r="O17" s="106" t="s">
        <v>72</v>
      </c>
      <c r="P17" s="106" t="s">
        <v>33</v>
      </c>
      <c r="Q17" s="106" t="s">
        <v>73</v>
      </c>
      <c r="R17" s="121"/>
      <c r="S17" s="138"/>
      <c r="T17" s="121"/>
      <c r="U17" s="121"/>
      <c r="V17" s="121"/>
      <c r="W17" s="121"/>
      <c r="X17" s="49" t="s">
        <v>85</v>
      </c>
      <c r="Y17" s="139" t="s">
        <v>62</v>
      </c>
      <c r="Z17" s="121"/>
      <c r="AA17" s="121"/>
      <c r="AB17" s="121"/>
      <c r="AC17" s="121"/>
      <c r="AD17" s="165"/>
      <c r="AE17" s="165"/>
      <c r="AF17" s="165"/>
    </row>
    <row r="18" spans="1:33" ht="15" customHeight="1" x14ac:dyDescent="0.2">
      <c r="A18" s="49"/>
      <c r="B18" s="125" t="s">
        <v>13</v>
      </c>
      <c r="C18" s="127"/>
      <c r="D18" s="126"/>
      <c r="E18" s="96">
        <f>PRODUCT(E15)</f>
        <v>239</v>
      </c>
      <c r="F18" s="96">
        <f>PRODUCT(F15)</f>
        <v>114</v>
      </c>
      <c r="G18" s="96">
        <f>PRODUCT(G15)</f>
        <v>125</v>
      </c>
      <c r="H18" s="112">
        <f>PRODUCT(F18/E18)</f>
        <v>0.47698744769874479</v>
      </c>
      <c r="I18" s="121"/>
      <c r="J18" s="125" t="s">
        <v>79</v>
      </c>
      <c r="K18" s="127"/>
      <c r="L18" s="127"/>
      <c r="M18" s="128" t="s">
        <v>80</v>
      </c>
      <c r="N18" s="96">
        <f>PRODUCT(O18+P18)</f>
        <v>9</v>
      </c>
      <c r="O18" s="96">
        <v>7</v>
      </c>
      <c r="P18" s="96">
        <v>2</v>
      </c>
      <c r="Q18" s="112">
        <f>PRODUCT(O18/N18)</f>
        <v>0.77777777777777779</v>
      </c>
      <c r="R18" s="121"/>
      <c r="S18" s="138"/>
      <c r="T18" s="121"/>
      <c r="U18" s="121"/>
      <c r="V18" s="121"/>
      <c r="W18" s="121"/>
      <c r="X18" s="49"/>
      <c r="Y18" s="153" t="s">
        <v>86</v>
      </c>
      <c r="Z18" s="121"/>
      <c r="AA18" s="121"/>
      <c r="AB18" s="121"/>
      <c r="AC18" s="121"/>
      <c r="AD18" s="165"/>
      <c r="AE18" s="165"/>
      <c r="AF18" s="165"/>
    </row>
    <row r="19" spans="1:33" ht="15" customHeight="1" x14ac:dyDescent="0.2">
      <c r="A19" s="49"/>
      <c r="B19" s="129" t="s">
        <v>15</v>
      </c>
      <c r="C19" s="183"/>
      <c r="D19" s="130"/>
      <c r="E19" s="96">
        <f>SUM(J15)</f>
        <v>39</v>
      </c>
      <c r="F19" s="96">
        <f>SUM(K15)</f>
        <v>17</v>
      </c>
      <c r="G19" s="96">
        <f>SUM(L15)</f>
        <v>22</v>
      </c>
      <c r="H19" s="112">
        <f>PRODUCT(F19/E19)</f>
        <v>0.4358974358974359</v>
      </c>
      <c r="I19" s="121"/>
      <c r="J19" s="125" t="s">
        <v>81</v>
      </c>
      <c r="K19" s="127"/>
      <c r="L19" s="184"/>
      <c r="M19" s="128" t="s">
        <v>82</v>
      </c>
      <c r="N19" s="96">
        <f>PRODUCT(O19+P19)</f>
        <v>6</v>
      </c>
      <c r="O19" s="96">
        <v>3</v>
      </c>
      <c r="P19" s="96">
        <v>3</v>
      </c>
      <c r="Q19" s="112">
        <f>PRODUCT(O19/N19)</f>
        <v>0.5</v>
      </c>
      <c r="R19" s="121"/>
      <c r="S19" s="138"/>
      <c r="T19" s="121"/>
      <c r="U19" s="121"/>
      <c r="V19" s="121"/>
      <c r="W19" s="121"/>
      <c r="X19" s="137"/>
      <c r="Y19" s="185" t="s">
        <v>104</v>
      </c>
      <c r="Z19" s="121"/>
      <c r="AA19" s="121"/>
      <c r="AB19" s="121"/>
      <c r="AC19" s="121"/>
      <c r="AD19" s="165"/>
      <c r="AE19" s="165"/>
      <c r="AF19" s="165"/>
    </row>
    <row r="20" spans="1:33" ht="15" customHeight="1" x14ac:dyDescent="0.2">
      <c r="A20" s="49"/>
      <c r="B20" s="129"/>
      <c r="C20" s="183"/>
      <c r="D20" s="130"/>
      <c r="E20" s="96"/>
      <c r="F20" s="96"/>
      <c r="G20" s="96"/>
      <c r="H20" s="112"/>
      <c r="I20" s="121"/>
      <c r="J20" s="131" t="s">
        <v>118</v>
      </c>
      <c r="K20" s="132"/>
      <c r="L20" s="132"/>
      <c r="M20" s="128" t="s">
        <v>84</v>
      </c>
      <c r="N20" s="96">
        <v>3</v>
      </c>
      <c r="O20" s="96">
        <v>1</v>
      </c>
      <c r="P20" s="96">
        <v>2</v>
      </c>
      <c r="Q20" s="112">
        <f>PRODUCT(O20/N20)</f>
        <v>0.33333333333333331</v>
      </c>
      <c r="R20" s="121"/>
      <c r="S20" s="138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65"/>
      <c r="AE20" s="165"/>
      <c r="AF20" s="165"/>
    </row>
    <row r="21" spans="1:33" ht="15" customHeight="1" x14ac:dyDescent="0.2">
      <c r="A21" s="49"/>
      <c r="B21" s="125" t="s">
        <v>16</v>
      </c>
      <c r="C21" s="127"/>
      <c r="D21" s="126"/>
      <c r="E21" s="96">
        <f>SUM(N15)</f>
        <v>11</v>
      </c>
      <c r="F21" s="96">
        <f>SUM(O15)</f>
        <v>9</v>
      </c>
      <c r="G21" s="96">
        <f>SUM(P15)</f>
        <v>2</v>
      </c>
      <c r="H21" s="112">
        <f>PRODUCT(F21/E21)</f>
        <v>0.81818181818181823</v>
      </c>
      <c r="I21" s="121"/>
      <c r="J21" s="125" t="s">
        <v>83</v>
      </c>
      <c r="K21" s="127"/>
      <c r="L21" s="133"/>
      <c r="M21" s="128" t="s">
        <v>84</v>
      </c>
      <c r="N21" s="96">
        <f>PRODUCT(O21+P21)</f>
        <v>4</v>
      </c>
      <c r="O21" s="96">
        <v>1</v>
      </c>
      <c r="P21" s="96">
        <v>3</v>
      </c>
      <c r="Q21" s="112">
        <f>PRODUCT(O21/N21)</f>
        <v>0.25</v>
      </c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65"/>
      <c r="AE21" s="165"/>
      <c r="AF21" s="165"/>
    </row>
    <row r="22" spans="1:33" ht="15" customHeight="1" x14ac:dyDescent="0.2">
      <c r="A22" s="49"/>
      <c r="B22" s="134" t="s">
        <v>26</v>
      </c>
      <c r="C22" s="186"/>
      <c r="D22" s="135"/>
      <c r="E22" s="106">
        <f>SUM(E18:E21)</f>
        <v>289</v>
      </c>
      <c r="F22" s="106">
        <f>SUM(F18:F21)</f>
        <v>140</v>
      </c>
      <c r="G22" s="106">
        <f>SUM(G18:G21)</f>
        <v>149</v>
      </c>
      <c r="H22" s="136">
        <f>PRODUCT(F22/E22)</f>
        <v>0.48442906574394462</v>
      </c>
      <c r="I22" s="121"/>
      <c r="J22" s="134" t="s">
        <v>26</v>
      </c>
      <c r="K22" s="135"/>
      <c r="L22" s="135"/>
      <c r="M22" s="106"/>
      <c r="N22" s="106">
        <f>SUM(N18:N21)</f>
        <v>22</v>
      </c>
      <c r="O22" s="106">
        <f>SUM(O18:O21)</f>
        <v>12</v>
      </c>
      <c r="P22" s="106">
        <f>SUM(P18:P21)</f>
        <v>10</v>
      </c>
      <c r="Q22" s="47">
        <f>PRODUCT(O22/N22)</f>
        <v>0.54545454545454541</v>
      </c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65"/>
      <c r="AE22" s="165"/>
      <c r="AF22" s="165"/>
    </row>
    <row r="23" spans="1:33" s="140" customFormat="1" ht="15" customHeight="1" x14ac:dyDescent="0.2">
      <c r="A23" s="137"/>
      <c r="B23" s="137"/>
      <c r="C23" s="185"/>
      <c r="D23" s="49"/>
      <c r="E23" s="49"/>
      <c r="F23" s="49"/>
      <c r="G23" s="121"/>
      <c r="H23" s="121"/>
      <c r="I23" s="187"/>
      <c r="J23" s="137"/>
      <c r="K23" s="121"/>
      <c r="L23" s="121"/>
      <c r="M23" s="121"/>
      <c r="N23" s="137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65"/>
      <c r="AE23" s="165"/>
      <c r="AF23" s="165"/>
      <c r="AG23" s="176"/>
    </row>
    <row r="24" spans="1:33" s="140" customFormat="1" ht="15" customHeight="1" x14ac:dyDescent="0.2">
      <c r="A24" s="137"/>
      <c r="B24" s="137"/>
      <c r="C24" s="185"/>
      <c r="D24" s="49"/>
      <c r="E24" s="49"/>
      <c r="F24" s="49"/>
      <c r="G24" s="121"/>
      <c r="H24" s="121"/>
      <c r="I24" s="138"/>
      <c r="J24" s="137"/>
      <c r="K24" s="121"/>
      <c r="L24" s="121"/>
      <c r="M24" s="121"/>
      <c r="N24" s="137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65"/>
      <c r="AE24" s="165"/>
      <c r="AF24" s="165"/>
      <c r="AG24" s="176"/>
    </row>
    <row r="25" spans="1:33" s="140" customFormat="1" ht="15" customHeight="1" x14ac:dyDescent="0.2">
      <c r="A25" s="137"/>
      <c r="B25" s="137"/>
      <c r="C25" s="185"/>
      <c r="D25" s="49"/>
      <c r="E25" s="49"/>
      <c r="F25" s="49"/>
      <c r="G25" s="121"/>
      <c r="H25" s="121"/>
      <c r="I25" s="138"/>
      <c r="J25" s="137"/>
      <c r="K25" s="121"/>
      <c r="L25" s="121"/>
      <c r="M25" s="121"/>
      <c r="N25" s="137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65"/>
      <c r="AE25" s="165"/>
      <c r="AF25" s="165"/>
      <c r="AG25" s="176"/>
    </row>
    <row r="26" spans="1:33" s="140" customFormat="1" ht="15" customHeight="1" x14ac:dyDescent="0.2">
      <c r="A26" s="137"/>
      <c r="B26" s="137"/>
      <c r="C26" s="185"/>
      <c r="D26" s="49"/>
      <c r="E26" s="49"/>
      <c r="F26" s="49"/>
      <c r="G26" s="121"/>
      <c r="H26" s="121"/>
      <c r="I26" s="138"/>
      <c r="J26" s="137"/>
      <c r="K26" s="121"/>
      <c r="L26" s="121"/>
      <c r="M26" s="121"/>
      <c r="N26" s="137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65"/>
      <c r="AE26" s="165"/>
      <c r="AF26" s="165"/>
      <c r="AG26" s="176"/>
    </row>
    <row r="27" spans="1:33" s="140" customFormat="1" ht="15" customHeight="1" x14ac:dyDescent="0.2">
      <c r="A27" s="137"/>
      <c r="B27" s="137"/>
      <c r="C27" s="185"/>
      <c r="D27" s="49"/>
      <c r="E27" s="49"/>
      <c r="F27" s="49"/>
      <c r="G27" s="121"/>
      <c r="H27" s="121"/>
      <c r="I27" s="138"/>
      <c r="J27" s="137"/>
      <c r="K27" s="121"/>
      <c r="L27" s="121"/>
      <c r="M27" s="121"/>
      <c r="N27" s="137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65"/>
      <c r="AE27" s="165"/>
      <c r="AF27" s="165"/>
      <c r="AG27" s="176"/>
    </row>
    <row r="28" spans="1:33" s="140" customFormat="1" ht="15" customHeight="1" x14ac:dyDescent="0.2">
      <c r="A28" s="137"/>
      <c r="B28" s="137"/>
      <c r="C28" s="185"/>
      <c r="D28" s="49"/>
      <c r="E28" s="49"/>
      <c r="F28" s="49"/>
      <c r="G28" s="121"/>
      <c r="H28" s="121"/>
      <c r="I28" s="138"/>
      <c r="J28" s="137"/>
      <c r="K28" s="121"/>
      <c r="L28" s="121"/>
      <c r="M28" s="121"/>
      <c r="N28" s="137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65"/>
      <c r="AE28" s="165"/>
      <c r="AF28" s="165"/>
      <c r="AG28" s="176"/>
    </row>
    <row r="29" spans="1:33" s="140" customFormat="1" ht="15" customHeight="1" x14ac:dyDescent="0.2">
      <c r="A29" s="137"/>
      <c r="B29" s="137"/>
      <c r="C29" s="185"/>
      <c r="D29" s="49"/>
      <c r="E29" s="49"/>
      <c r="F29" s="49"/>
      <c r="G29" s="121"/>
      <c r="H29" s="121"/>
      <c r="I29" s="138"/>
      <c r="J29" s="137"/>
      <c r="K29" s="121"/>
      <c r="L29" s="121"/>
      <c r="M29" s="121"/>
      <c r="N29" s="137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65"/>
      <c r="AE29" s="165"/>
      <c r="AF29" s="165"/>
      <c r="AG29" s="176"/>
    </row>
    <row r="30" spans="1:33" s="140" customFormat="1" ht="15" customHeight="1" x14ac:dyDescent="0.2">
      <c r="A30" s="137"/>
      <c r="B30" s="137"/>
      <c r="C30" s="185"/>
      <c r="D30" s="49"/>
      <c r="E30" s="49"/>
      <c r="F30" s="49"/>
      <c r="G30" s="121"/>
      <c r="H30" s="121"/>
      <c r="I30" s="138"/>
      <c r="J30" s="137"/>
      <c r="K30" s="121"/>
      <c r="L30" s="121"/>
      <c r="M30" s="121"/>
      <c r="N30" s="137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65"/>
      <c r="AE30" s="165"/>
      <c r="AF30" s="165"/>
      <c r="AG30" s="176"/>
    </row>
    <row r="31" spans="1:33" s="140" customFormat="1" ht="15" customHeight="1" x14ac:dyDescent="0.2">
      <c r="A31" s="137"/>
      <c r="B31" s="137"/>
      <c r="C31" s="185"/>
      <c r="D31" s="49"/>
      <c r="E31" s="49"/>
      <c r="F31" s="49"/>
      <c r="G31" s="121"/>
      <c r="H31" s="121"/>
      <c r="I31" s="138"/>
      <c r="J31" s="137"/>
      <c r="K31" s="121"/>
      <c r="L31" s="121"/>
      <c r="M31" s="121"/>
      <c r="N31" s="137"/>
      <c r="O31" s="121"/>
      <c r="P31" s="121"/>
      <c r="Q31" s="121"/>
      <c r="R31" s="121"/>
      <c r="S31" s="121"/>
      <c r="T31" s="137"/>
      <c r="U31" s="137"/>
      <c r="V31" s="137"/>
      <c r="W31" s="27"/>
      <c r="X31" s="27"/>
      <c r="Y31" s="165"/>
      <c r="Z31" s="165"/>
      <c r="AA31" s="165"/>
      <c r="AB31" s="165"/>
      <c r="AC31" s="165"/>
      <c r="AD31" s="165"/>
      <c r="AE31" s="165"/>
      <c r="AF31" s="165"/>
      <c r="AG31" s="176"/>
    </row>
    <row r="32" spans="1:33" s="140" customFormat="1" ht="15" customHeight="1" x14ac:dyDescent="0.2">
      <c r="A32" s="137"/>
      <c r="B32" s="137"/>
      <c r="C32" s="185"/>
      <c r="D32" s="49"/>
      <c r="E32" s="49"/>
      <c r="F32" s="49"/>
      <c r="G32" s="121"/>
      <c r="H32" s="121"/>
      <c r="I32" s="138"/>
      <c r="J32" s="137"/>
      <c r="K32" s="121"/>
      <c r="L32" s="121"/>
      <c r="M32" s="121"/>
      <c r="N32" s="137"/>
      <c r="O32" s="121"/>
      <c r="P32" s="121"/>
      <c r="Q32" s="121"/>
      <c r="R32" s="188"/>
      <c r="S32" s="188"/>
      <c r="T32" s="137"/>
      <c r="U32" s="137"/>
      <c r="V32" s="137"/>
      <c r="W32" s="27"/>
      <c r="X32" s="27"/>
      <c r="Y32" s="165"/>
      <c r="Z32" s="165"/>
      <c r="AA32" s="165"/>
      <c r="AB32" s="165"/>
      <c r="AC32" s="165"/>
      <c r="AD32" s="165"/>
      <c r="AE32" s="165"/>
      <c r="AF32" s="165"/>
      <c r="AG32" s="176"/>
    </row>
    <row r="33" spans="1:33" s="140" customFormat="1" ht="15" customHeight="1" x14ac:dyDescent="0.2">
      <c r="A33" s="137"/>
      <c r="B33" s="137"/>
      <c r="C33" s="185"/>
      <c r="D33" s="49"/>
      <c r="E33" s="49"/>
      <c r="F33" s="49"/>
      <c r="G33" s="121"/>
      <c r="H33" s="121"/>
      <c r="I33" s="138"/>
      <c r="J33" s="137"/>
      <c r="K33" s="121"/>
      <c r="L33" s="121"/>
      <c r="M33" s="121"/>
      <c r="N33" s="137"/>
      <c r="O33" s="121"/>
      <c r="P33" s="121"/>
      <c r="Q33" s="121"/>
      <c r="R33" s="121"/>
      <c r="S33" s="121"/>
      <c r="T33" s="137"/>
      <c r="U33" s="137"/>
      <c r="V33" s="137"/>
      <c r="W33" s="27"/>
      <c r="X33" s="27"/>
      <c r="Y33" s="165"/>
      <c r="Z33" s="165"/>
      <c r="AA33" s="165"/>
      <c r="AB33" s="165"/>
      <c r="AC33" s="165"/>
      <c r="AD33" s="165"/>
      <c r="AE33" s="165"/>
      <c r="AF33" s="165"/>
      <c r="AG33" s="176"/>
    </row>
    <row r="34" spans="1:33" ht="15" customHeight="1" x14ac:dyDescent="0.2">
      <c r="A34" s="137"/>
      <c r="B34" s="137"/>
      <c r="C34" s="185"/>
      <c r="D34" s="49"/>
      <c r="E34" s="49"/>
      <c r="F34" s="49"/>
      <c r="G34" s="121"/>
      <c r="H34" s="121"/>
      <c r="I34" s="138"/>
      <c r="J34" s="137"/>
      <c r="K34" s="121"/>
      <c r="L34" s="121"/>
      <c r="M34" s="121"/>
      <c r="N34" s="137"/>
      <c r="O34" s="121"/>
      <c r="P34" s="121"/>
      <c r="Q34" s="121"/>
      <c r="R34" s="121"/>
      <c r="S34" s="121"/>
      <c r="T34" s="137"/>
      <c r="U34" s="137"/>
      <c r="V34" s="137"/>
      <c r="W34" s="27"/>
      <c r="X34" s="27"/>
      <c r="Y34" s="165"/>
      <c r="Z34" s="165"/>
      <c r="AA34" s="165"/>
      <c r="AB34" s="165"/>
      <c r="AC34" s="165"/>
      <c r="AD34" s="165"/>
      <c r="AE34" s="165"/>
      <c r="AF34" s="165"/>
    </row>
    <row r="35" spans="1:33" ht="15" customHeight="1" x14ac:dyDescent="0.2">
      <c r="A35" s="137"/>
      <c r="B35" s="137"/>
      <c r="C35" s="185"/>
      <c r="D35" s="49"/>
      <c r="E35" s="49"/>
      <c r="F35" s="49"/>
      <c r="G35" s="121"/>
      <c r="H35" s="121"/>
      <c r="I35" s="138"/>
      <c r="J35" s="137"/>
      <c r="K35" s="121"/>
      <c r="L35" s="121"/>
      <c r="M35" s="121"/>
      <c r="N35" s="137"/>
      <c r="O35" s="121"/>
      <c r="P35" s="121"/>
      <c r="Q35" s="121"/>
      <c r="R35" s="121"/>
      <c r="S35" s="121"/>
      <c r="T35" s="137"/>
      <c r="U35" s="137"/>
      <c r="V35" s="137"/>
      <c r="W35" s="27"/>
      <c r="X35" s="27"/>
      <c r="Y35" s="165"/>
      <c r="Z35" s="165"/>
      <c r="AA35" s="165"/>
      <c r="AB35" s="165"/>
      <c r="AC35" s="165"/>
      <c r="AD35" s="165"/>
      <c r="AE35" s="165"/>
      <c r="AF35" s="165"/>
    </row>
    <row r="36" spans="1:33" ht="15" customHeight="1" x14ac:dyDescent="0.2">
      <c r="A36" s="137"/>
      <c r="B36" s="137"/>
      <c r="C36" s="185"/>
      <c r="D36" s="49"/>
      <c r="E36" s="49"/>
      <c r="F36" s="49"/>
      <c r="G36" s="121"/>
      <c r="H36" s="121"/>
      <c r="I36" s="138"/>
      <c r="J36" s="137"/>
      <c r="K36" s="121"/>
      <c r="L36" s="121"/>
      <c r="M36" s="121"/>
      <c r="N36" s="137"/>
      <c r="O36" s="121"/>
      <c r="P36" s="121"/>
      <c r="Q36" s="121"/>
      <c r="R36" s="121"/>
      <c r="S36" s="121"/>
      <c r="T36" s="137"/>
      <c r="U36" s="137"/>
      <c r="V36" s="137"/>
      <c r="W36" s="27"/>
      <c r="X36" s="27"/>
      <c r="Y36" s="165"/>
      <c r="Z36" s="165"/>
      <c r="AA36" s="165"/>
      <c r="AB36" s="165"/>
      <c r="AC36" s="165"/>
      <c r="AD36" s="165"/>
      <c r="AE36" s="165"/>
      <c r="AF36" s="165"/>
    </row>
    <row r="37" spans="1:33" ht="15" customHeight="1" x14ac:dyDescent="0.2">
      <c r="A37" s="137"/>
      <c r="B37" s="137"/>
      <c r="C37" s="185"/>
      <c r="D37" s="49"/>
      <c r="E37" s="49"/>
      <c r="F37" s="49"/>
      <c r="G37" s="121"/>
      <c r="H37" s="121"/>
      <c r="I37" s="138"/>
      <c r="J37" s="137"/>
      <c r="K37" s="121"/>
      <c r="L37" s="121"/>
      <c r="M37" s="121"/>
      <c r="N37" s="137"/>
      <c r="O37" s="121"/>
      <c r="P37" s="121"/>
      <c r="Q37" s="121"/>
      <c r="R37" s="121"/>
      <c r="S37" s="121"/>
      <c r="T37" s="137"/>
      <c r="U37" s="137"/>
      <c r="V37" s="137"/>
      <c r="W37" s="27"/>
      <c r="X37" s="27"/>
      <c r="Y37" s="165"/>
      <c r="Z37" s="165"/>
      <c r="AA37" s="165"/>
      <c r="AB37" s="165"/>
      <c r="AC37" s="165"/>
      <c r="AD37" s="165"/>
      <c r="AE37" s="165"/>
      <c r="AF37" s="165"/>
    </row>
    <row r="38" spans="1:33" ht="15" customHeight="1" x14ac:dyDescent="0.2">
      <c r="A38" s="137"/>
      <c r="B38" s="137"/>
      <c r="C38" s="185"/>
      <c r="D38" s="49"/>
      <c r="E38" s="49"/>
      <c r="F38" s="49"/>
      <c r="G38" s="121"/>
      <c r="H38" s="121"/>
      <c r="I38" s="138"/>
      <c r="J38" s="137"/>
      <c r="K38" s="121"/>
      <c r="L38" s="121"/>
      <c r="M38" s="121"/>
      <c r="N38" s="137"/>
      <c r="O38" s="121"/>
      <c r="P38" s="121"/>
      <c r="Q38" s="121"/>
      <c r="R38" s="121"/>
      <c r="S38" s="121"/>
      <c r="T38" s="137"/>
      <c r="U38" s="137"/>
      <c r="V38" s="137"/>
      <c r="W38" s="27"/>
      <c r="X38" s="27"/>
      <c r="Y38" s="165"/>
      <c r="Z38" s="165"/>
      <c r="AA38" s="165"/>
      <c r="AB38" s="165"/>
      <c r="AC38" s="165"/>
      <c r="AD38" s="165"/>
      <c r="AE38" s="165"/>
      <c r="AF38" s="165"/>
    </row>
    <row r="39" spans="1:33" ht="15" customHeight="1" x14ac:dyDescent="0.2">
      <c r="A39" s="137"/>
      <c r="B39" s="137"/>
      <c r="C39" s="185"/>
      <c r="D39" s="49"/>
      <c r="E39" s="49"/>
      <c r="F39" s="49"/>
      <c r="G39" s="121"/>
      <c r="H39" s="121"/>
      <c r="I39" s="138"/>
      <c r="J39" s="137"/>
      <c r="K39" s="121"/>
      <c r="L39" s="121"/>
      <c r="M39" s="121"/>
      <c r="N39" s="137"/>
      <c r="O39" s="121"/>
      <c r="P39" s="121"/>
      <c r="Q39" s="121"/>
      <c r="R39" s="121"/>
      <c r="S39" s="121"/>
      <c r="T39" s="137"/>
      <c r="U39" s="137"/>
      <c r="V39" s="137"/>
      <c r="W39" s="27"/>
      <c r="X39" s="27"/>
      <c r="Y39" s="165"/>
      <c r="Z39" s="165"/>
      <c r="AA39" s="165"/>
      <c r="AB39" s="165"/>
      <c r="AC39" s="165"/>
      <c r="AD39" s="165"/>
      <c r="AE39" s="165"/>
      <c r="AF39" s="165"/>
    </row>
    <row r="40" spans="1:33" ht="15" customHeight="1" x14ac:dyDescent="0.2">
      <c r="A40" s="137"/>
      <c r="B40" s="137"/>
      <c r="C40" s="185"/>
      <c r="D40" s="49"/>
      <c r="E40" s="49"/>
      <c r="F40" s="49"/>
      <c r="G40" s="121"/>
      <c r="H40" s="121"/>
      <c r="I40" s="138"/>
      <c r="J40" s="137"/>
      <c r="K40" s="121"/>
      <c r="L40" s="121"/>
      <c r="M40" s="121"/>
      <c r="N40" s="137"/>
      <c r="O40" s="121"/>
      <c r="P40" s="121"/>
      <c r="Q40" s="121"/>
      <c r="R40" s="121"/>
      <c r="S40" s="121"/>
      <c r="T40" s="137"/>
      <c r="U40" s="137"/>
      <c r="W40" s="27"/>
      <c r="X40" s="27"/>
      <c r="Y40" s="165"/>
      <c r="Z40" s="165"/>
      <c r="AA40" s="165"/>
      <c r="AB40" s="165"/>
      <c r="AC40" s="165"/>
      <c r="AD40" s="165"/>
      <c r="AE40" s="165"/>
      <c r="AF40" s="165"/>
    </row>
    <row r="41" spans="1:33" ht="15" customHeight="1" x14ac:dyDescent="0.2">
      <c r="A41" s="137"/>
      <c r="B41" s="137"/>
      <c r="C41" s="185"/>
      <c r="D41" s="49"/>
      <c r="E41" s="49"/>
      <c r="F41" s="49"/>
      <c r="R41" s="121"/>
      <c r="S41" s="121"/>
      <c r="W41" s="27"/>
      <c r="X41" s="27"/>
      <c r="Y41" s="165"/>
      <c r="Z41" s="165"/>
      <c r="AA41" s="165"/>
      <c r="AB41" s="165"/>
      <c r="AC41" s="165"/>
      <c r="AD41" s="165"/>
      <c r="AE41" s="165"/>
      <c r="AF41" s="165"/>
    </row>
    <row r="42" spans="1:33" ht="15" customHeight="1" x14ac:dyDescent="0.2">
      <c r="A42" s="137"/>
      <c r="B42" s="137"/>
      <c r="C42" s="185"/>
      <c r="D42" s="49"/>
      <c r="E42" s="49"/>
      <c r="F42" s="49"/>
      <c r="R42" s="121"/>
      <c r="S42" s="121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</row>
    <row r="43" spans="1:33" ht="15" customHeight="1" x14ac:dyDescent="0.2">
      <c r="A43" s="137"/>
      <c r="B43" s="137"/>
      <c r="C43" s="185"/>
      <c r="D43" s="49"/>
      <c r="E43" s="49"/>
      <c r="F43" s="49"/>
      <c r="R43" s="121"/>
      <c r="S43" s="121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</row>
    <row r="44" spans="1:33" ht="15" customHeight="1" x14ac:dyDescent="0.2">
      <c r="A44" s="137"/>
      <c r="B44" s="137"/>
      <c r="C44" s="185"/>
      <c r="D44" s="49"/>
      <c r="E44" s="49"/>
      <c r="F44" s="49"/>
      <c r="R44" s="121"/>
      <c r="S44" s="121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</row>
    <row r="45" spans="1:33" ht="15" customHeight="1" x14ac:dyDescent="0.2">
      <c r="A45" s="137"/>
      <c r="B45" s="137"/>
      <c r="C45" s="185"/>
      <c r="D45" s="49"/>
      <c r="E45" s="49"/>
      <c r="F45" s="49"/>
      <c r="R45" s="121"/>
      <c r="S45" s="121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</row>
    <row r="46" spans="1:33" ht="15" customHeight="1" x14ac:dyDescent="0.2">
      <c r="A46" s="137"/>
      <c r="B46" s="137"/>
      <c r="C46" s="185"/>
      <c r="D46" s="49"/>
      <c r="E46" s="49"/>
      <c r="F46" s="49"/>
      <c r="R46" s="121"/>
      <c r="S46" s="121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</row>
    <row r="47" spans="1:33" ht="15" customHeight="1" x14ac:dyDescent="0.2">
      <c r="A47" s="137"/>
      <c r="B47" s="137"/>
      <c r="C47" s="185"/>
      <c r="D47" s="49"/>
      <c r="E47" s="49"/>
      <c r="F47" s="49"/>
      <c r="R47" s="121"/>
      <c r="S47" s="121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</row>
    <row r="48" spans="1:33" ht="15" customHeight="1" x14ac:dyDescent="0.2">
      <c r="A48" s="137"/>
      <c r="B48" s="137"/>
      <c r="C48" s="185"/>
      <c r="D48" s="49"/>
      <c r="E48" s="49"/>
      <c r="F48" s="49"/>
      <c r="R48" s="121"/>
      <c r="S48" s="121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1:32" s="111" customFormat="1" ht="15" customHeight="1" x14ac:dyDescent="0.2">
      <c r="A49" s="137"/>
      <c r="B49" s="137"/>
      <c r="C49" s="185"/>
      <c r="D49" s="49"/>
      <c r="E49" s="49"/>
      <c r="F49" s="49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21"/>
      <c r="S49" s="121"/>
      <c r="T49" s="141"/>
      <c r="U49" s="141"/>
      <c r="V49" s="141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1:32" s="111" customFormat="1" ht="15" customHeight="1" x14ac:dyDescent="0.2">
      <c r="A50" s="137"/>
      <c r="B50" s="137"/>
      <c r="C50" s="185"/>
      <c r="D50" s="49"/>
      <c r="E50" s="49"/>
      <c r="F50" s="49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21"/>
      <c r="S50" s="121"/>
      <c r="T50" s="141"/>
      <c r="U50" s="141"/>
      <c r="V50" s="141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1:32" s="111" customFormat="1" ht="15" customHeight="1" x14ac:dyDescent="0.2">
      <c r="A51" s="137"/>
      <c r="B51" s="137"/>
      <c r="C51" s="185"/>
      <c r="D51" s="49"/>
      <c r="E51" s="49"/>
      <c r="F51" s="49"/>
      <c r="R51" s="121"/>
      <c r="S51" s="121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</row>
    <row r="52" spans="1:32" s="111" customFormat="1" ht="15" customHeight="1" x14ac:dyDescent="0.2">
      <c r="A52" s="137"/>
      <c r="B52" s="137"/>
      <c r="C52" s="185"/>
      <c r="D52" s="49"/>
      <c r="E52" s="49"/>
      <c r="F52" s="49"/>
      <c r="R52" s="121"/>
      <c r="S52" s="121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</row>
    <row r="53" spans="1:32" s="111" customFormat="1" ht="15" customHeight="1" x14ac:dyDescent="0.2">
      <c r="A53" s="137"/>
      <c r="B53" s="137"/>
      <c r="C53" s="185"/>
      <c r="D53" s="49"/>
      <c r="E53" s="49"/>
      <c r="F53" s="49"/>
      <c r="R53" s="121"/>
      <c r="S53" s="121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</row>
    <row r="54" spans="1:32" s="111" customFormat="1" ht="15" customHeight="1" x14ac:dyDescent="0.2">
      <c r="A54" s="137"/>
      <c r="B54" s="137"/>
      <c r="C54" s="185"/>
      <c r="D54" s="49"/>
      <c r="E54" s="49"/>
      <c r="F54" s="49"/>
      <c r="R54" s="121"/>
      <c r="S54" s="121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</row>
    <row r="55" spans="1:32" s="111" customFormat="1" ht="15" customHeight="1" x14ac:dyDescent="0.2">
      <c r="A55" s="137"/>
      <c r="B55" s="137"/>
      <c r="C55" s="185"/>
      <c r="D55" s="49"/>
      <c r="E55" s="49"/>
      <c r="F55" s="49"/>
      <c r="R55" s="121"/>
      <c r="S55" s="121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</row>
    <row r="56" spans="1:32" s="111" customFormat="1" ht="15" customHeight="1" x14ac:dyDescent="0.2">
      <c r="A56" s="137"/>
      <c r="B56" s="137"/>
      <c r="C56" s="185"/>
      <c r="D56" s="49"/>
      <c r="E56" s="49"/>
      <c r="F56" s="49"/>
      <c r="R56" s="121"/>
      <c r="S56" s="121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</row>
    <row r="57" spans="1:32" s="111" customFormat="1" ht="15" customHeight="1" x14ac:dyDescent="0.2">
      <c r="A57" s="137"/>
      <c r="B57" s="137"/>
      <c r="C57" s="185"/>
      <c r="D57" s="49"/>
      <c r="E57" s="49"/>
      <c r="F57" s="49"/>
      <c r="R57" s="121"/>
      <c r="S57" s="121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</row>
    <row r="58" spans="1:32" s="111" customFormat="1" ht="15" customHeight="1" x14ac:dyDescent="0.2">
      <c r="A58" s="137"/>
      <c r="B58" s="137"/>
      <c r="C58" s="185"/>
      <c r="D58" s="49"/>
      <c r="E58" s="49"/>
      <c r="F58" s="49"/>
      <c r="R58" s="121"/>
      <c r="S58" s="121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</row>
    <row r="59" spans="1:32" s="111" customFormat="1" ht="15" customHeight="1" x14ac:dyDescent="0.2">
      <c r="A59" s="137"/>
      <c r="B59" s="137"/>
      <c r="C59" s="185"/>
      <c r="D59" s="49"/>
      <c r="E59" s="49"/>
      <c r="F59" s="49"/>
      <c r="R59" s="121"/>
      <c r="S59" s="121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</row>
    <row r="60" spans="1:32" s="111" customFormat="1" ht="15" customHeight="1" x14ac:dyDescent="0.2">
      <c r="A60" s="137"/>
      <c r="B60" s="137"/>
      <c r="C60" s="185"/>
      <c r="D60" s="49"/>
      <c r="E60" s="49"/>
      <c r="F60" s="49"/>
      <c r="R60" s="121"/>
      <c r="S60" s="121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</row>
    <row r="61" spans="1:32" s="111" customFormat="1" ht="15" customHeight="1" x14ac:dyDescent="0.2">
      <c r="A61" s="137"/>
      <c r="B61" s="137"/>
      <c r="C61" s="185"/>
      <c r="D61" s="49"/>
      <c r="E61" s="49"/>
      <c r="F61" s="49"/>
      <c r="R61" s="121"/>
      <c r="S61" s="121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</row>
    <row r="62" spans="1:32" s="111" customFormat="1" ht="15" customHeight="1" x14ac:dyDescent="0.2">
      <c r="A62" s="137"/>
      <c r="B62" s="137"/>
      <c r="C62" s="185"/>
      <c r="D62" s="49"/>
      <c r="E62" s="49"/>
      <c r="F62" s="49"/>
      <c r="R62" s="121"/>
      <c r="S62" s="121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</row>
    <row r="63" spans="1:32" s="111" customFormat="1" ht="15" customHeight="1" x14ac:dyDescent="0.2">
      <c r="A63" s="137"/>
      <c r="B63" s="137"/>
      <c r="C63" s="185"/>
      <c r="D63" s="49"/>
      <c r="E63" s="49"/>
      <c r="F63" s="49"/>
      <c r="R63" s="121"/>
      <c r="S63" s="121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</row>
    <row r="64" spans="1:32" s="111" customFormat="1" ht="15" customHeight="1" x14ac:dyDescent="0.2">
      <c r="A64" s="137"/>
      <c r="B64" s="137"/>
      <c r="C64" s="185"/>
      <c r="D64" s="49"/>
      <c r="E64" s="49"/>
      <c r="F64" s="49"/>
      <c r="R64" s="121"/>
      <c r="S64" s="121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</row>
    <row r="65" spans="1:32" s="111" customFormat="1" ht="15" customHeight="1" x14ac:dyDescent="0.2">
      <c r="A65" s="137"/>
      <c r="B65" s="137"/>
      <c r="C65" s="185"/>
      <c r="D65" s="49"/>
      <c r="E65" s="49"/>
      <c r="F65" s="49"/>
      <c r="R65" s="121"/>
      <c r="S65" s="121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</row>
    <row r="66" spans="1:32" s="111" customFormat="1" ht="15" customHeight="1" x14ac:dyDescent="0.2">
      <c r="A66" s="137"/>
      <c r="B66" s="137"/>
      <c r="C66" s="185"/>
      <c r="D66" s="49"/>
      <c r="E66" s="49"/>
      <c r="F66" s="49"/>
      <c r="R66" s="121"/>
      <c r="S66" s="121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</row>
    <row r="67" spans="1:32" s="111" customFormat="1" ht="15" customHeight="1" x14ac:dyDescent="0.2">
      <c r="A67" s="137"/>
      <c r="B67" s="137"/>
      <c r="C67" s="185"/>
      <c r="D67" s="49"/>
      <c r="E67" s="49"/>
      <c r="F67" s="49"/>
      <c r="R67" s="121"/>
      <c r="S67" s="121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</row>
    <row r="68" spans="1:32" s="111" customFormat="1" ht="15" customHeight="1" x14ac:dyDescent="0.2">
      <c r="A68" s="137"/>
      <c r="B68" s="137"/>
      <c r="C68" s="185"/>
      <c r="D68" s="49"/>
      <c r="E68" s="49"/>
      <c r="F68" s="49"/>
      <c r="R68" s="121"/>
      <c r="S68" s="121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</row>
    <row r="69" spans="1:32" s="111" customFormat="1" ht="15" customHeight="1" x14ac:dyDescent="0.2">
      <c r="A69" s="137"/>
      <c r="B69" s="137"/>
      <c r="C69" s="185"/>
      <c r="D69" s="49"/>
      <c r="E69" s="49"/>
      <c r="F69" s="49"/>
      <c r="R69" s="121"/>
      <c r="S69" s="121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</row>
    <row r="70" spans="1:32" s="111" customFormat="1" ht="15" customHeight="1" x14ac:dyDescent="0.2">
      <c r="A70" s="137"/>
      <c r="B70" s="137"/>
      <c r="C70" s="185"/>
      <c r="D70" s="49"/>
      <c r="E70" s="49"/>
      <c r="F70" s="49"/>
      <c r="R70" s="121"/>
      <c r="S70" s="121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</row>
    <row r="71" spans="1:32" s="111" customFormat="1" ht="15" customHeight="1" x14ac:dyDescent="0.2">
      <c r="A71" s="137"/>
      <c r="B71" s="137"/>
      <c r="C71" s="185"/>
      <c r="D71" s="49"/>
      <c r="E71" s="49"/>
      <c r="F71" s="49"/>
      <c r="R71" s="121"/>
      <c r="S71" s="121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</row>
    <row r="72" spans="1:32" s="111" customFormat="1" ht="15" customHeight="1" x14ac:dyDescent="0.2">
      <c r="A72" s="137"/>
      <c r="B72" s="137"/>
      <c r="C72" s="185"/>
      <c r="D72" s="49"/>
      <c r="E72" s="49"/>
      <c r="F72" s="49"/>
      <c r="R72" s="121"/>
      <c r="S72" s="121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</row>
    <row r="73" spans="1:32" s="111" customFormat="1" ht="15" customHeight="1" x14ac:dyDescent="0.2">
      <c r="A73" s="137"/>
      <c r="B73" s="137"/>
      <c r="C73" s="185"/>
      <c r="D73" s="49"/>
      <c r="E73" s="49"/>
      <c r="F73" s="49"/>
      <c r="R73" s="121"/>
      <c r="S73" s="121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</row>
    <row r="74" spans="1:32" s="111" customFormat="1" ht="15" customHeight="1" x14ac:dyDescent="0.2">
      <c r="A74" s="137"/>
      <c r="B74" s="137"/>
      <c r="C74" s="185"/>
      <c r="D74" s="49"/>
      <c r="E74" s="49"/>
      <c r="F74" s="49"/>
      <c r="R74" s="121"/>
      <c r="S74" s="121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</row>
    <row r="75" spans="1:32" s="111" customFormat="1" ht="15" customHeight="1" x14ac:dyDescent="0.2">
      <c r="A75" s="137"/>
      <c r="B75" s="137"/>
      <c r="C75" s="185"/>
      <c r="D75" s="49"/>
      <c r="E75" s="49"/>
      <c r="F75" s="49"/>
      <c r="R75" s="121"/>
      <c r="S75" s="121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</row>
    <row r="76" spans="1:32" s="111" customFormat="1" ht="15" customHeight="1" x14ac:dyDescent="0.2">
      <c r="A76" s="137"/>
      <c r="B76" s="137"/>
      <c r="C76" s="185"/>
      <c r="D76" s="49"/>
      <c r="E76" s="49"/>
      <c r="F76" s="49"/>
      <c r="R76" s="121"/>
      <c r="S76" s="121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</row>
    <row r="77" spans="1:32" s="111" customFormat="1" ht="15" customHeight="1" x14ac:dyDescent="0.2">
      <c r="A77" s="137"/>
      <c r="B77" s="137"/>
      <c r="C77" s="185"/>
      <c r="D77" s="49"/>
      <c r="E77" s="49"/>
      <c r="F77" s="49"/>
      <c r="R77" s="121"/>
      <c r="S77" s="121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</row>
    <row r="78" spans="1:32" s="111" customFormat="1" ht="15" customHeight="1" x14ac:dyDescent="0.2">
      <c r="A78" s="137"/>
      <c r="B78" s="137"/>
      <c r="C78" s="185"/>
      <c r="D78" s="49"/>
      <c r="E78" s="49"/>
      <c r="F78" s="49"/>
      <c r="R78" s="121"/>
      <c r="S78" s="121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</row>
    <row r="79" spans="1:32" s="111" customFormat="1" ht="15" customHeight="1" x14ac:dyDescent="0.2">
      <c r="A79" s="137"/>
      <c r="B79" s="137"/>
      <c r="C79" s="185"/>
      <c r="D79" s="49"/>
      <c r="E79" s="49"/>
      <c r="F79" s="49"/>
      <c r="R79" s="121"/>
      <c r="S79" s="121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</row>
    <row r="80" spans="1:32" s="111" customFormat="1" ht="15" customHeight="1" x14ac:dyDescent="0.2">
      <c r="A80" s="137"/>
      <c r="B80" s="137"/>
      <c r="C80" s="185"/>
      <c r="D80" s="49"/>
      <c r="E80" s="49"/>
      <c r="F80" s="49"/>
      <c r="R80" s="121"/>
      <c r="S80" s="121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</row>
    <row r="81" spans="1:32" s="111" customFormat="1" ht="15" customHeight="1" x14ac:dyDescent="0.2">
      <c r="A81" s="137"/>
      <c r="B81" s="137"/>
      <c r="C81" s="185"/>
      <c r="D81" s="49"/>
      <c r="E81" s="49"/>
      <c r="F81" s="49"/>
      <c r="R81" s="121"/>
      <c r="S81" s="121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</row>
    <row r="82" spans="1:32" s="111" customFormat="1" ht="15" customHeight="1" x14ac:dyDescent="0.2">
      <c r="A82" s="137"/>
      <c r="B82" s="137"/>
      <c r="C82" s="185"/>
      <c r="D82" s="49"/>
      <c r="E82" s="49"/>
      <c r="F82" s="49"/>
      <c r="R82" s="121"/>
      <c r="S82" s="121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</row>
    <row r="83" spans="1:32" s="111" customFormat="1" ht="15" customHeight="1" x14ac:dyDescent="0.2">
      <c r="A83" s="137"/>
      <c r="B83" s="137"/>
      <c r="C83" s="185"/>
      <c r="D83" s="49"/>
      <c r="E83" s="49"/>
      <c r="F83" s="49"/>
      <c r="R83" s="121"/>
      <c r="S83" s="121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</row>
    <row r="84" spans="1:32" s="111" customFormat="1" ht="15" customHeight="1" x14ac:dyDescent="0.2">
      <c r="A84" s="137"/>
      <c r="B84" s="137"/>
      <c r="C84" s="185"/>
      <c r="D84" s="49"/>
      <c r="E84" s="49"/>
      <c r="F84" s="49"/>
      <c r="R84" s="121"/>
      <c r="S84" s="121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</row>
    <row r="85" spans="1:32" s="111" customFormat="1" ht="15" customHeight="1" x14ac:dyDescent="0.2">
      <c r="A85" s="137"/>
      <c r="B85" s="137"/>
      <c r="C85" s="185"/>
      <c r="D85" s="49"/>
      <c r="E85" s="49"/>
      <c r="F85" s="49"/>
      <c r="R85" s="121"/>
      <c r="S85" s="121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</row>
    <row r="86" spans="1:32" s="111" customFormat="1" ht="15" customHeight="1" x14ac:dyDescent="0.2">
      <c r="A86" s="137"/>
      <c r="B86" s="137"/>
      <c r="C86" s="185"/>
      <c r="D86" s="49"/>
      <c r="E86" s="49"/>
      <c r="F86" s="49"/>
      <c r="R86" s="121"/>
      <c r="S86" s="121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</row>
    <row r="87" spans="1:32" s="111" customFormat="1" ht="15" customHeight="1" x14ac:dyDescent="0.2">
      <c r="A87" s="137"/>
      <c r="B87" s="137"/>
      <c r="C87" s="185"/>
      <c r="D87" s="49"/>
      <c r="E87" s="49"/>
      <c r="F87" s="49"/>
      <c r="R87" s="121"/>
      <c r="S87" s="121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</row>
    <row r="88" spans="1:32" s="111" customFormat="1" ht="15" customHeight="1" x14ac:dyDescent="0.2">
      <c r="A88" s="137"/>
      <c r="B88" s="137"/>
      <c r="C88" s="185"/>
      <c r="D88" s="49"/>
      <c r="E88" s="49"/>
      <c r="F88" s="49"/>
      <c r="R88" s="121"/>
      <c r="S88" s="121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</row>
    <row r="89" spans="1:32" s="111" customFormat="1" ht="15" customHeight="1" x14ac:dyDescent="0.2">
      <c r="A89" s="137"/>
      <c r="B89" s="137"/>
      <c r="C89" s="185"/>
      <c r="D89" s="49"/>
      <c r="E89" s="49"/>
      <c r="F89" s="49"/>
      <c r="R89" s="121"/>
      <c r="S89" s="121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</row>
    <row r="90" spans="1:32" s="111" customFormat="1" ht="15" customHeight="1" x14ac:dyDescent="0.2">
      <c r="A90" s="137"/>
      <c r="B90" s="137"/>
      <c r="C90" s="185"/>
      <c r="D90" s="49"/>
      <c r="E90" s="49"/>
      <c r="F90" s="49"/>
      <c r="R90" s="121"/>
      <c r="S90" s="121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</row>
    <row r="91" spans="1:32" s="111" customFormat="1" ht="15" customHeight="1" x14ac:dyDescent="0.2">
      <c r="A91" s="137"/>
      <c r="B91" s="137"/>
      <c r="C91" s="185"/>
      <c r="D91" s="49"/>
      <c r="E91" s="49"/>
      <c r="F91" s="49"/>
      <c r="R91" s="121"/>
      <c r="S91" s="121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</row>
    <row r="92" spans="1:32" s="111" customFormat="1" ht="15" customHeight="1" x14ac:dyDescent="0.2">
      <c r="A92" s="137"/>
      <c r="B92" s="137"/>
      <c r="C92" s="185"/>
      <c r="D92" s="49"/>
      <c r="E92" s="49"/>
      <c r="F92" s="49"/>
      <c r="R92" s="121"/>
      <c r="S92" s="121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</row>
    <row r="93" spans="1:32" s="111" customFormat="1" ht="15" customHeight="1" x14ac:dyDescent="0.2">
      <c r="A93" s="137"/>
      <c r="B93" s="137"/>
      <c r="C93" s="185"/>
      <c r="D93" s="49"/>
      <c r="E93" s="49"/>
      <c r="F93" s="49"/>
      <c r="R93" s="121"/>
      <c r="S93" s="121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</row>
    <row r="94" spans="1:32" s="111" customFormat="1" ht="15" customHeight="1" x14ac:dyDescent="0.2">
      <c r="A94" s="137"/>
      <c r="B94" s="137"/>
      <c r="C94" s="185"/>
      <c r="D94" s="49"/>
      <c r="E94" s="49"/>
      <c r="F94" s="49"/>
      <c r="R94" s="121"/>
      <c r="S94" s="121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</row>
    <row r="95" spans="1:32" s="111" customFormat="1" ht="15" customHeight="1" x14ac:dyDescent="0.2">
      <c r="A95" s="137"/>
      <c r="B95" s="137"/>
      <c r="C95" s="185"/>
      <c r="D95" s="49"/>
      <c r="E95" s="49"/>
      <c r="F95" s="49"/>
      <c r="R95" s="121"/>
      <c r="S95" s="121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</row>
    <row r="96" spans="1:32" s="111" customFormat="1" ht="15" customHeight="1" x14ac:dyDescent="0.2">
      <c r="A96" s="137"/>
      <c r="B96" s="137"/>
      <c r="C96" s="185"/>
      <c r="D96" s="49"/>
      <c r="E96" s="49"/>
      <c r="F96" s="49"/>
      <c r="R96" s="121"/>
      <c r="S96" s="121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</row>
    <row r="97" spans="1:32" s="111" customFormat="1" ht="15" customHeight="1" x14ac:dyDescent="0.2">
      <c r="A97" s="137"/>
      <c r="B97" s="137"/>
      <c r="C97" s="185"/>
      <c r="D97" s="49"/>
      <c r="E97" s="49"/>
      <c r="F97" s="49"/>
      <c r="R97" s="121"/>
      <c r="S97" s="121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</row>
    <row r="98" spans="1:32" s="111" customFormat="1" ht="15" customHeight="1" x14ac:dyDescent="0.2">
      <c r="A98" s="137"/>
      <c r="B98" s="137"/>
      <c r="C98" s="185"/>
      <c r="D98" s="49"/>
      <c r="E98" s="49"/>
      <c r="F98" s="49"/>
      <c r="R98" s="121"/>
      <c r="S98" s="121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</row>
    <row r="99" spans="1:32" s="111" customFormat="1" ht="15" customHeight="1" x14ac:dyDescent="0.2">
      <c r="A99" s="137"/>
      <c r="B99" s="137"/>
      <c r="C99" s="185"/>
      <c r="D99" s="49"/>
      <c r="E99" s="49"/>
      <c r="F99" s="49"/>
      <c r="R99" s="121"/>
      <c r="S99" s="121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</row>
    <row r="100" spans="1:32" s="111" customFormat="1" ht="15" customHeight="1" x14ac:dyDescent="0.2">
      <c r="A100" s="137"/>
      <c r="B100" s="137"/>
      <c r="C100" s="185"/>
      <c r="D100" s="49"/>
      <c r="E100" s="49"/>
      <c r="F100" s="49"/>
      <c r="R100" s="121"/>
      <c r="S100" s="121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</row>
    <row r="101" spans="1:32" s="111" customFormat="1" ht="15" customHeight="1" x14ac:dyDescent="0.2">
      <c r="A101" s="137"/>
      <c r="B101" s="137"/>
      <c r="C101" s="185"/>
      <c r="D101" s="49"/>
      <c r="E101" s="49"/>
      <c r="F101" s="49"/>
      <c r="R101" s="121"/>
      <c r="S101" s="121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</row>
    <row r="102" spans="1:32" s="111" customFormat="1" ht="15" customHeight="1" x14ac:dyDescent="0.2">
      <c r="A102" s="137"/>
      <c r="B102" s="137"/>
      <c r="C102" s="185"/>
      <c r="D102" s="49"/>
      <c r="E102" s="49"/>
      <c r="F102" s="49"/>
      <c r="R102" s="121"/>
      <c r="S102" s="121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</row>
    <row r="103" spans="1:32" s="111" customFormat="1" ht="15" customHeight="1" x14ac:dyDescent="0.2">
      <c r="A103" s="137"/>
      <c r="B103" s="137"/>
      <c r="C103" s="185"/>
      <c r="D103" s="49"/>
      <c r="E103" s="49"/>
      <c r="F103" s="49"/>
      <c r="R103" s="121"/>
      <c r="S103" s="121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</row>
    <row r="104" spans="1:32" s="111" customFormat="1" ht="15" customHeight="1" x14ac:dyDescent="0.2">
      <c r="A104" s="137"/>
      <c r="B104" s="137"/>
      <c r="C104" s="185"/>
      <c r="D104" s="143"/>
      <c r="E104" s="142"/>
      <c r="F104" s="142"/>
      <c r="R104" s="121"/>
      <c r="S104" s="121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</row>
    <row r="105" spans="1:32" s="111" customFormat="1" ht="15" customHeight="1" x14ac:dyDescent="0.2">
      <c r="B105" s="143"/>
      <c r="C105" s="189"/>
      <c r="D105" s="143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37"/>
      <c r="S105" s="137"/>
      <c r="T105" s="141"/>
      <c r="U105" s="141"/>
      <c r="V105" s="141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</row>
    <row r="106" spans="1:32" s="111" customFormat="1" ht="15" customHeight="1" x14ac:dyDescent="0.2">
      <c r="B106" s="143"/>
      <c r="C106" s="189"/>
      <c r="D106" s="143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37"/>
      <c r="S106" s="137"/>
      <c r="T106" s="141"/>
      <c r="U106" s="141"/>
      <c r="V106" s="141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</row>
    <row r="107" spans="1:32" s="111" customFormat="1" ht="15" customHeight="1" x14ac:dyDescent="0.2">
      <c r="B107" s="143"/>
      <c r="C107" s="189"/>
      <c r="D107" s="143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37"/>
      <c r="S107" s="137"/>
      <c r="T107" s="141"/>
      <c r="U107" s="141"/>
      <c r="V107" s="141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</row>
    <row r="108" spans="1:32" s="111" customFormat="1" ht="15" customHeight="1" x14ac:dyDescent="0.2">
      <c r="B108" s="143"/>
      <c r="C108" s="189"/>
      <c r="D108" s="143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37"/>
      <c r="S108" s="137"/>
      <c r="T108" s="141"/>
      <c r="U108" s="141"/>
      <c r="V108" s="141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</row>
    <row r="109" spans="1:32" s="111" customFormat="1" ht="15" customHeight="1" x14ac:dyDescent="0.2">
      <c r="B109" s="143"/>
      <c r="C109" s="189"/>
      <c r="D109" s="143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37"/>
      <c r="S109" s="137"/>
      <c r="T109" s="141"/>
      <c r="U109" s="141"/>
      <c r="V109" s="141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</row>
    <row r="110" spans="1:32" s="111" customFormat="1" ht="15" customHeight="1" x14ac:dyDescent="0.2">
      <c r="B110" s="143"/>
      <c r="C110" s="189"/>
      <c r="D110" s="143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37"/>
      <c r="S110" s="137"/>
      <c r="T110" s="141"/>
      <c r="U110" s="141"/>
      <c r="V110" s="141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</row>
    <row r="111" spans="1:32" s="111" customFormat="1" ht="15" customHeight="1" x14ac:dyDescent="0.2">
      <c r="B111" s="143"/>
      <c r="C111" s="189"/>
      <c r="D111" s="143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37"/>
      <c r="S111" s="137"/>
      <c r="T111" s="141"/>
      <c r="U111" s="141"/>
      <c r="V111" s="141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</row>
    <row r="112" spans="1:32" s="111" customFormat="1" ht="15" customHeight="1" x14ac:dyDescent="0.2">
      <c r="B112" s="143"/>
      <c r="C112" s="189"/>
      <c r="D112" s="143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37"/>
      <c r="S112" s="137"/>
      <c r="T112" s="141"/>
      <c r="U112" s="141"/>
      <c r="V112" s="141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</row>
    <row r="113" spans="23:32" s="111" customFormat="1" ht="15" customHeight="1" x14ac:dyDescent="0.2"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</row>
    <row r="114" spans="23:32" s="111" customFormat="1" ht="15" customHeight="1" x14ac:dyDescent="0.2"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</row>
    <row r="115" spans="23:32" s="111" customFormat="1" ht="15" customHeight="1" x14ac:dyDescent="0.2"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</row>
    <row r="116" spans="23:32" s="111" customFormat="1" ht="15" customHeight="1" x14ac:dyDescent="0.2"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</row>
    <row r="117" spans="23:32" s="111" customFormat="1" ht="15" customHeight="1" x14ac:dyDescent="0.2"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</row>
    <row r="118" spans="23:32" s="111" customFormat="1" ht="15" customHeight="1" x14ac:dyDescent="0.2"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</row>
    <row r="119" spans="23:32" s="111" customFormat="1" ht="15" customHeight="1" x14ac:dyDescent="0.2"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</row>
    <row r="120" spans="23:32" s="111" customFormat="1" ht="15" customHeight="1" x14ac:dyDescent="0.2"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</row>
    <row r="121" spans="23:32" s="111" customFormat="1" ht="15" customHeight="1" x14ac:dyDescent="0.2"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</row>
    <row r="122" spans="23:32" s="111" customFormat="1" ht="15" customHeight="1" x14ac:dyDescent="0.2"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</row>
    <row r="123" spans="23:32" s="111" customFormat="1" ht="15" customHeight="1" x14ac:dyDescent="0.2"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</row>
    <row r="124" spans="23:32" s="111" customFormat="1" ht="15" customHeight="1" x14ac:dyDescent="0.2"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</row>
    <row r="125" spans="23:32" s="111" customFormat="1" ht="15" customHeight="1" x14ac:dyDescent="0.2"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</row>
    <row r="126" spans="23:32" s="111" customFormat="1" ht="15" customHeight="1" x14ac:dyDescent="0.2"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</row>
    <row r="127" spans="23:32" s="111" customFormat="1" ht="15" customHeight="1" x14ac:dyDescent="0.2"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</row>
    <row r="128" spans="23:32" s="111" customFormat="1" ht="15" customHeight="1" x14ac:dyDescent="0.2"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</row>
    <row r="129" spans="23:32" s="111" customFormat="1" ht="15" customHeight="1" x14ac:dyDescent="0.2"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</row>
    <row r="130" spans="23:32" s="111" customFormat="1" ht="15" customHeight="1" x14ac:dyDescent="0.2"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</row>
    <row r="131" spans="23:32" s="111" customFormat="1" ht="15" customHeight="1" x14ac:dyDescent="0.2"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</row>
    <row r="132" spans="23:32" s="111" customFormat="1" ht="15" customHeight="1" x14ac:dyDescent="0.2"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</row>
    <row r="133" spans="23:32" s="111" customFormat="1" ht="15" customHeight="1" x14ac:dyDescent="0.2"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</row>
    <row r="134" spans="23:32" s="111" customFormat="1" ht="15" customHeight="1" x14ac:dyDescent="0.2"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</row>
    <row r="135" spans="23:32" s="111" customFormat="1" ht="15" customHeight="1" x14ac:dyDescent="0.2"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</row>
    <row r="136" spans="23:32" s="111" customFormat="1" ht="15" customHeight="1" x14ac:dyDescent="0.2"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</row>
    <row r="137" spans="23:32" s="111" customFormat="1" ht="15" customHeight="1" x14ac:dyDescent="0.2"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</row>
    <row r="138" spans="23:32" s="111" customFormat="1" ht="15" customHeight="1" x14ac:dyDescent="0.2"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</row>
    <row r="139" spans="23:32" s="111" customFormat="1" ht="15" customHeight="1" x14ac:dyDescent="0.2"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</row>
    <row r="140" spans="23:32" s="111" customFormat="1" ht="15" customHeight="1" x14ac:dyDescent="0.2"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</row>
    <row r="141" spans="23:32" s="111" customFormat="1" ht="15" customHeight="1" x14ac:dyDescent="0.2"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</row>
    <row r="142" spans="23:32" s="111" customFormat="1" ht="15" customHeight="1" x14ac:dyDescent="0.2"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</row>
    <row r="143" spans="23:32" s="111" customFormat="1" ht="15" customHeight="1" x14ac:dyDescent="0.2"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/>
    </row>
    <row r="144" spans="23:32" s="111" customFormat="1" ht="15" customHeight="1" x14ac:dyDescent="0.2"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/>
    </row>
    <row r="145" spans="23:32" s="111" customFormat="1" ht="15" customHeight="1" x14ac:dyDescent="0.2">
      <c r="W145" s="165"/>
      <c r="X145" s="165"/>
      <c r="Y145" s="165"/>
      <c r="Z145" s="165"/>
      <c r="AA145" s="165"/>
      <c r="AB145" s="165"/>
      <c r="AC145" s="165"/>
      <c r="AD145" s="165"/>
      <c r="AE145" s="165"/>
      <c r="AF145" s="165"/>
    </row>
    <row r="146" spans="23:32" s="111" customFormat="1" ht="15" customHeight="1" x14ac:dyDescent="0.2"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/>
    </row>
    <row r="147" spans="23:32" s="111" customFormat="1" ht="15" customHeight="1" x14ac:dyDescent="0.2"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/>
    </row>
    <row r="148" spans="23:32" s="111" customFormat="1" ht="15" customHeight="1" x14ac:dyDescent="0.2"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/>
    </row>
    <row r="149" spans="23:32" s="111" customFormat="1" ht="15" customHeight="1" x14ac:dyDescent="0.2"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</row>
    <row r="150" spans="23:32" s="111" customFormat="1" ht="15" customHeight="1" x14ac:dyDescent="0.2"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/>
    </row>
    <row r="151" spans="23:32" s="111" customFormat="1" ht="15" customHeight="1" x14ac:dyDescent="0.2"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</row>
    <row r="152" spans="23:32" s="111" customFormat="1" ht="15" customHeight="1" x14ac:dyDescent="0.2"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</row>
    <row r="153" spans="23:32" s="111" customFormat="1" ht="15" customHeight="1" x14ac:dyDescent="0.2"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</row>
    <row r="154" spans="23:32" s="111" customFormat="1" ht="15" customHeight="1" x14ac:dyDescent="0.2"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</row>
    <row r="155" spans="23:32" s="111" customFormat="1" ht="15" customHeight="1" x14ac:dyDescent="0.2"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</row>
    <row r="156" spans="23:32" s="111" customFormat="1" ht="15" customHeight="1" x14ac:dyDescent="0.2"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</row>
    <row r="157" spans="23:32" s="111" customFormat="1" ht="15" customHeight="1" x14ac:dyDescent="0.2"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</row>
    <row r="158" spans="23:32" s="111" customFormat="1" ht="15" customHeight="1" x14ac:dyDescent="0.2"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</row>
    <row r="159" spans="23:32" s="111" customFormat="1" ht="15" customHeight="1" x14ac:dyDescent="0.2"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</row>
    <row r="160" spans="23:32" s="111" customFormat="1" ht="15" customHeight="1" x14ac:dyDescent="0.2"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</row>
    <row r="161" spans="23:32" s="111" customFormat="1" ht="15" customHeight="1" x14ac:dyDescent="0.2"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</row>
    <row r="162" spans="23:32" s="111" customFormat="1" ht="15" customHeight="1" x14ac:dyDescent="0.2"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65"/>
    </row>
    <row r="163" spans="23:32" s="111" customFormat="1" ht="15" customHeight="1" x14ac:dyDescent="0.2"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65"/>
    </row>
    <row r="164" spans="23:32" s="111" customFormat="1" ht="15" customHeight="1" x14ac:dyDescent="0.2"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</row>
    <row r="165" spans="23:32" s="111" customFormat="1" ht="15" customHeight="1" x14ac:dyDescent="0.2"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</row>
    <row r="166" spans="23:32" s="111" customFormat="1" ht="15" customHeight="1" x14ac:dyDescent="0.2">
      <c r="W166" s="165"/>
      <c r="X166" s="165"/>
      <c r="Y166" s="165"/>
      <c r="Z166" s="165"/>
      <c r="AA166" s="165"/>
      <c r="AB166" s="165"/>
      <c r="AC166" s="165"/>
      <c r="AD166" s="165"/>
      <c r="AE166" s="165"/>
      <c r="AF166" s="165"/>
    </row>
    <row r="167" spans="23:32" s="111" customFormat="1" ht="15" customHeight="1" x14ac:dyDescent="0.2"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</row>
    <row r="168" spans="23:32" s="111" customFormat="1" ht="15" customHeight="1" x14ac:dyDescent="0.2"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</row>
    <row r="169" spans="23:32" s="111" customFormat="1" ht="15" customHeight="1" x14ac:dyDescent="0.2"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</row>
    <row r="170" spans="23:32" s="111" customFormat="1" ht="15" customHeight="1" x14ac:dyDescent="0.2"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</row>
    <row r="171" spans="23:32" s="111" customFormat="1" ht="15" customHeight="1" x14ac:dyDescent="0.2"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</row>
    <row r="172" spans="23:32" s="111" customFormat="1" ht="15" customHeight="1" x14ac:dyDescent="0.2"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</row>
    <row r="173" spans="23:32" s="111" customFormat="1" ht="15" customHeight="1" x14ac:dyDescent="0.2"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</row>
    <row r="174" spans="23:32" s="111" customFormat="1" ht="15" customHeight="1" x14ac:dyDescent="0.2"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</row>
    <row r="175" spans="23:32" s="111" customFormat="1" ht="15" customHeight="1" x14ac:dyDescent="0.2"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</row>
    <row r="176" spans="23:32" s="111" customFormat="1" ht="15" customHeight="1" x14ac:dyDescent="0.2"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</row>
    <row r="177" spans="23:32" s="111" customFormat="1" ht="15" customHeight="1" x14ac:dyDescent="0.2"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</row>
    <row r="178" spans="23:32" s="111" customFormat="1" ht="15" customHeight="1" x14ac:dyDescent="0.2"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</row>
    <row r="179" spans="23:32" s="111" customFormat="1" ht="15" customHeight="1" x14ac:dyDescent="0.2"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</row>
    <row r="180" spans="23:32" s="111" customFormat="1" ht="15" customHeight="1" x14ac:dyDescent="0.2"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</row>
    <row r="181" spans="23:32" s="111" customFormat="1" ht="15" customHeight="1" x14ac:dyDescent="0.2"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</row>
    <row r="182" spans="23:32" s="111" customFormat="1" ht="15" customHeight="1" x14ac:dyDescent="0.2"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</row>
    <row r="183" spans="23:32" s="111" customFormat="1" ht="15" customHeight="1" x14ac:dyDescent="0.2"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</row>
    <row r="184" spans="23:32" s="111" customFormat="1" ht="15" customHeight="1" x14ac:dyDescent="0.2"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</row>
    <row r="185" spans="23:32" s="111" customFormat="1" ht="15" customHeight="1" x14ac:dyDescent="0.2">
      <c r="W185" s="165"/>
      <c r="X185" s="165"/>
      <c r="Y185" s="165"/>
      <c r="Z185" s="165"/>
      <c r="AA185" s="165"/>
      <c r="AB185" s="165"/>
      <c r="AC185" s="165"/>
      <c r="AD185" s="165"/>
      <c r="AE185" s="165"/>
      <c r="AF185" s="165"/>
    </row>
    <row r="186" spans="23:32" s="111" customFormat="1" ht="15" customHeight="1" x14ac:dyDescent="0.2"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</row>
    <row r="187" spans="23:32" s="111" customFormat="1" ht="15" customHeight="1" x14ac:dyDescent="0.2"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</row>
    <row r="188" spans="23:32" s="111" customFormat="1" ht="15" customHeight="1" x14ac:dyDescent="0.2"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</row>
    <row r="189" spans="23:32" s="111" customFormat="1" ht="15" customHeight="1" x14ac:dyDescent="0.2"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</row>
    <row r="190" spans="23:32" s="111" customFormat="1" ht="15" customHeight="1" x14ac:dyDescent="0.2"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</row>
    <row r="191" spans="23:32" s="111" customFormat="1" ht="15" customHeight="1" x14ac:dyDescent="0.2"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</row>
    <row r="192" spans="23:32" s="111" customFormat="1" ht="15" customHeight="1" x14ac:dyDescent="0.2">
      <c r="W192" s="165"/>
      <c r="X192" s="165"/>
      <c r="Y192" s="165"/>
      <c r="Z192" s="176"/>
      <c r="AA192" s="176"/>
      <c r="AB192" s="176"/>
      <c r="AC192" s="176"/>
      <c r="AD192" s="176"/>
      <c r="AE192" s="176"/>
      <c r="AF192" s="176"/>
    </row>
  </sheetData>
  <sortState ref="B13:W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2020-09-10T18:55:51Z</dcterms:modified>
</cp:coreProperties>
</file>