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8" i="3" l="1"/>
  <c r="O26" i="3"/>
  <c r="O27" i="3"/>
  <c r="N26" i="3" l="1"/>
  <c r="M26" i="3"/>
  <c r="L26" i="3"/>
  <c r="AR22" i="3"/>
  <c r="K28" i="3"/>
  <c r="AS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G28" i="3" s="1"/>
  <c r="F22" i="3"/>
  <c r="F26" i="3" s="1"/>
  <c r="E22" i="3"/>
  <c r="E26" i="3" s="1"/>
  <c r="E28" i="3" s="1"/>
  <c r="F27" i="3" l="1"/>
  <c r="H27" i="3"/>
  <c r="H28" i="3" s="1"/>
  <c r="M28" i="3" s="1"/>
  <c r="I28" i="3"/>
  <c r="J27" i="3"/>
  <c r="AF22" i="3"/>
  <c r="M27" i="3" l="1"/>
  <c r="N27" i="3"/>
  <c r="L27" i="3"/>
  <c r="F28" i="3"/>
  <c r="L28" i="3" l="1"/>
  <c r="N28" i="3"/>
</calcChain>
</file>

<file path=xl/sharedStrings.xml><?xml version="1.0" encoding="utf-8"?>
<sst xmlns="http://schemas.openxmlformats.org/spreadsheetml/2006/main" count="135" uniqueCount="66">
  <si>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</si>
  <si>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</si>
  <si>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</si>
  <si>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</si>
  <si>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</si>
  <si>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</si>
  <si>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</si>
  <si>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</si>
  <si>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</si>
  <si>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</si>
  <si>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</si>
  <si>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</si>
  <si>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</si>
  <si>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</si>
  <si>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</si>
  <si>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VetU = Vetelin Urheilijat  (1947)</t>
  </si>
  <si>
    <t>YKKÖSPESIS</t>
  </si>
  <si>
    <t>VePe = Veteli Pesis  (2000)</t>
  </si>
  <si>
    <t>6.</t>
  </si>
  <si>
    <t>HaVe = Halsua-Veteli Pesis  (2002)</t>
  </si>
  <si>
    <t>5.</t>
  </si>
  <si>
    <t>HalTo</t>
  </si>
  <si>
    <t>13.</t>
  </si>
  <si>
    <t>11.</t>
  </si>
  <si>
    <t>VePe</t>
  </si>
  <si>
    <t>8.</t>
  </si>
  <si>
    <t>HaVe</t>
  </si>
  <si>
    <t>Harri Huusko</t>
  </si>
  <si>
    <t>2.</t>
  </si>
  <si>
    <t>4.</t>
  </si>
  <si>
    <t>14.10.1976</t>
  </si>
  <si>
    <t>HalTo = Halsuan Toivo  (1909),  kasvattajaseura</t>
  </si>
  <si>
    <t>1.</t>
  </si>
  <si>
    <t>VetU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</si>
  <si>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</si>
  <si>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</si>
  <si>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</si>
  <si>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</si>
  <si>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</si>
  <si>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</si>
  <si>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</si>
  <si>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</si>
  <si>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</si>
  <si>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</si>
  <si>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</si>
  <si>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</si>
  <si>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</si>
  <si>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1993  Jokioinen</t>
  </si>
  <si>
    <t xml:space="preserve">  11-7</t>
  </si>
  <si>
    <t>Länsi</t>
  </si>
  <si>
    <t>Markku Vainio</t>
  </si>
  <si>
    <t>60</t>
  </si>
  <si>
    <t>07.07. 1992  Hämeenlinna</t>
  </si>
  <si>
    <t xml:space="preserve">  8-6</t>
  </si>
  <si>
    <t>Ilkka Musto</t>
  </si>
  <si>
    <t xml:space="preserve"> ITÄ - LÄNSI - KORTTI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</si>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</sst>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9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9"/>
      <c r="B1" s="39" t="s">
        <v>27</v>
      </c>
      <c r="C1" s="5"/>
      <c r="D1" s="6"/>
      <c r="E1" s="7" t="s">
        <v>30</v>
      </c>
      <c r="F1" s="82"/>
      <c r="G1" s="50"/>
      <c r="H1" s="5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2"/>
      <c r="AB1" s="82"/>
      <c r="AC1" s="50"/>
      <c r="AD1" s="5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40" t="s">
        <v>16</v>
      </c>
      <c r="C2" s="41"/>
      <c r="D2" s="103"/>
      <c r="E2" s="12" t="s">
        <v>7</v>
      </c>
      <c r="F2" s="13"/>
      <c r="G2" s="13"/>
      <c r="H2" s="13"/>
      <c r="I2" s="19"/>
      <c r="J2" s="14"/>
      <c r="K2" s="73"/>
      <c r="L2" s="21" t="s">
        <v>61</v>
      </c>
      <c r="M2" s="13"/>
      <c r="N2" s="13"/>
      <c r="O2" s="20"/>
      <c r="P2" s="18"/>
      <c r="Q2" s="21" t="s">
        <v>62</v>
      </c>
      <c r="R2" s="13"/>
      <c r="S2" s="13"/>
      <c r="T2" s="13"/>
      <c r="U2" s="19"/>
      <c r="V2" s="20"/>
      <c r="W2" s="18"/>
      <c r="X2" s="104" t="s">
        <v>57</v>
      </c>
      <c r="Y2" s="105"/>
      <c r="Z2" s="83"/>
      <c r="AA2" s="12" t="s">
        <v>7</v>
      </c>
      <c r="AB2" s="13"/>
      <c r="AC2" s="13"/>
      <c r="AD2" s="13"/>
      <c r="AE2" s="19"/>
      <c r="AF2" s="14"/>
      <c r="AG2" s="73"/>
      <c r="AH2" s="21" t="s">
        <v>63</v>
      </c>
      <c r="AI2" s="13"/>
      <c r="AJ2" s="13"/>
      <c r="AK2" s="20"/>
      <c r="AL2" s="18"/>
      <c r="AM2" s="21" t="s">
        <v>62</v>
      </c>
      <c r="AN2" s="13"/>
      <c r="AO2" s="13"/>
      <c r="AP2" s="13"/>
      <c r="AQ2" s="19"/>
      <c r="AR2" s="20"/>
      <c r="AS2" s="8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4"/>
      <c r="L3" s="17" t="s">
        <v>4</v>
      </c>
      <c r="M3" s="17" t="s">
        <v>5</v>
      </c>
      <c r="N3" s="17" t="s">
        <v>56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4"/>
      <c r="AH3" s="17" t="s">
        <v>4</v>
      </c>
      <c r="AI3" s="17" t="s">
        <v>5</v>
      </c>
      <c r="AJ3" s="17" t="s">
        <v>56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6"/>
      <c r="C4" s="27"/>
      <c r="D4" s="4"/>
      <c r="E4" s="26"/>
      <c r="F4" s="26"/>
      <c r="G4" s="26"/>
      <c r="H4" s="42"/>
      <c r="I4" s="26"/>
      <c r="J4" s="45"/>
      <c r="K4" s="25"/>
      <c r="L4" s="85"/>
      <c r="M4" s="17"/>
      <c r="N4" s="17"/>
      <c r="O4" s="17"/>
      <c r="P4" s="22"/>
      <c r="Q4" s="26"/>
      <c r="R4" s="26"/>
      <c r="S4" s="42"/>
      <c r="T4" s="26"/>
      <c r="U4" s="26"/>
      <c r="V4" s="42"/>
      <c r="W4" s="25"/>
      <c r="X4" s="26">
        <v>1992</v>
      </c>
      <c r="Y4" s="26" t="s">
        <v>32</v>
      </c>
      <c r="Z4" s="108" t="s">
        <v>21</v>
      </c>
      <c r="AA4" s="26">
        <v>8</v>
      </c>
      <c r="AB4" s="26">
        <v>0</v>
      </c>
      <c r="AC4" s="26">
        <v>0</v>
      </c>
      <c r="AD4" s="26">
        <v>3</v>
      </c>
      <c r="AE4" s="26"/>
      <c r="AF4" s="45"/>
      <c r="AG4" s="25"/>
      <c r="AH4" s="85"/>
      <c r="AI4" s="17"/>
      <c r="AJ4" s="17"/>
      <c r="AK4" s="17"/>
      <c r="AL4" s="22"/>
      <c r="AM4" s="26"/>
      <c r="AN4" s="26"/>
      <c r="AO4" s="42"/>
      <c r="AP4" s="26"/>
      <c r="AQ4" s="26"/>
      <c r="AR4" s="42"/>
      <c r="AS4" s="25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6">
        <v>1993</v>
      </c>
      <c r="C5" s="42" t="s">
        <v>20</v>
      </c>
      <c r="D5" s="4" t="s">
        <v>21</v>
      </c>
      <c r="E5" s="26">
        <v>22</v>
      </c>
      <c r="F5" s="26">
        <v>0</v>
      </c>
      <c r="G5" s="26">
        <v>3</v>
      </c>
      <c r="H5" s="26">
        <v>6</v>
      </c>
      <c r="I5" s="26">
        <v>33</v>
      </c>
      <c r="J5" s="26"/>
      <c r="K5" s="25"/>
      <c r="L5" s="85"/>
      <c r="M5" s="17"/>
      <c r="N5" s="17"/>
      <c r="O5" s="17"/>
      <c r="P5" s="22"/>
      <c r="Q5" s="26"/>
      <c r="R5" s="26"/>
      <c r="S5" s="42"/>
      <c r="T5" s="26"/>
      <c r="U5" s="26"/>
      <c r="V5" s="42"/>
      <c r="W5" s="25"/>
      <c r="X5" s="26"/>
      <c r="Y5" s="27"/>
      <c r="Z5" s="4"/>
      <c r="AA5" s="26"/>
      <c r="AB5" s="26"/>
      <c r="AC5" s="26"/>
      <c r="AD5" s="42"/>
      <c r="AE5" s="26"/>
      <c r="AF5" s="45"/>
      <c r="AG5" s="25"/>
      <c r="AH5" s="85"/>
      <c r="AI5" s="17"/>
      <c r="AJ5" s="17"/>
      <c r="AK5" s="17"/>
      <c r="AL5" s="22"/>
      <c r="AM5" s="26"/>
      <c r="AN5" s="26"/>
      <c r="AO5" s="42"/>
      <c r="AP5" s="26"/>
      <c r="AQ5" s="26"/>
      <c r="AR5" s="42"/>
      <c r="AS5" s="25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6">
        <v>1994</v>
      </c>
      <c r="C6" s="42" t="s">
        <v>22</v>
      </c>
      <c r="D6" s="4" t="s">
        <v>21</v>
      </c>
      <c r="E6" s="26">
        <v>27</v>
      </c>
      <c r="F6" s="26">
        <v>0</v>
      </c>
      <c r="G6" s="26">
        <v>2</v>
      </c>
      <c r="H6" s="26">
        <v>24</v>
      </c>
      <c r="I6" s="26">
        <v>92</v>
      </c>
      <c r="J6" s="26"/>
      <c r="K6" s="25"/>
      <c r="L6" s="85"/>
      <c r="M6" s="17"/>
      <c r="N6" s="17"/>
      <c r="O6" s="17"/>
      <c r="Q6" s="26"/>
      <c r="R6" s="26"/>
      <c r="S6" s="42"/>
      <c r="T6" s="26"/>
      <c r="U6" s="26"/>
      <c r="V6" s="42"/>
      <c r="W6" s="25"/>
      <c r="X6" s="26"/>
      <c r="Y6" s="27"/>
      <c r="Z6" s="4"/>
      <c r="AA6" s="26"/>
      <c r="AB6" s="26"/>
      <c r="AC6" s="26"/>
      <c r="AD6" s="42"/>
      <c r="AE6" s="26"/>
      <c r="AF6" s="45"/>
      <c r="AG6" s="25"/>
      <c r="AH6" s="85"/>
      <c r="AI6" s="17"/>
      <c r="AJ6" s="17"/>
      <c r="AK6" s="17"/>
      <c r="AM6" s="26"/>
      <c r="AN6" s="26"/>
      <c r="AO6" s="42"/>
      <c r="AP6" s="26"/>
      <c r="AQ6" s="26"/>
      <c r="AR6" s="42"/>
      <c r="AS6" s="25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6"/>
      <c r="C7" s="27"/>
      <c r="D7" s="4"/>
      <c r="E7" s="26"/>
      <c r="F7" s="26"/>
      <c r="G7" s="26"/>
      <c r="H7" s="42"/>
      <c r="I7" s="26"/>
      <c r="J7" s="45"/>
      <c r="K7" s="25"/>
      <c r="L7" s="85"/>
      <c r="M7" s="17"/>
      <c r="N7" s="17"/>
      <c r="O7" s="17"/>
      <c r="Q7" s="26"/>
      <c r="R7" s="26"/>
      <c r="S7" s="42"/>
      <c r="T7" s="26"/>
      <c r="U7" s="26"/>
      <c r="V7" s="42"/>
      <c r="W7" s="25"/>
      <c r="X7" s="26">
        <v>1995</v>
      </c>
      <c r="Y7" s="27" t="s">
        <v>32</v>
      </c>
      <c r="Z7" s="4" t="s">
        <v>21</v>
      </c>
      <c r="AA7" s="26"/>
      <c r="AB7" s="26"/>
      <c r="AC7" s="26"/>
      <c r="AD7" s="42"/>
      <c r="AE7" s="26"/>
      <c r="AF7" s="45"/>
      <c r="AG7" s="25"/>
      <c r="AH7" s="85"/>
      <c r="AI7" s="17"/>
      <c r="AJ7" s="17"/>
      <c r="AK7" s="17"/>
      <c r="AM7" s="26"/>
      <c r="AN7" s="26"/>
      <c r="AO7" s="42"/>
      <c r="AP7" s="26"/>
      <c r="AQ7" s="26"/>
      <c r="AR7" s="42"/>
      <c r="AS7" s="25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6">
        <v>1996</v>
      </c>
      <c r="C8" s="42" t="s">
        <v>22</v>
      </c>
      <c r="D8" s="4" t="s">
        <v>21</v>
      </c>
      <c r="E8" s="26">
        <v>26</v>
      </c>
      <c r="F8" s="26">
        <v>0</v>
      </c>
      <c r="G8" s="26">
        <v>15</v>
      </c>
      <c r="H8" s="26">
        <v>14</v>
      </c>
      <c r="I8" s="26">
        <v>82</v>
      </c>
      <c r="J8" s="26"/>
      <c r="K8" s="25"/>
      <c r="L8" s="85"/>
      <c r="M8" s="17"/>
      <c r="N8" s="17"/>
      <c r="O8" s="17"/>
      <c r="Q8" s="26"/>
      <c r="R8" s="26"/>
      <c r="S8" s="42"/>
      <c r="T8" s="26"/>
      <c r="U8" s="26"/>
      <c r="V8" s="42"/>
      <c r="W8" s="25"/>
      <c r="X8" s="26"/>
      <c r="Y8" s="27"/>
      <c r="Z8" s="4"/>
      <c r="AA8" s="26"/>
      <c r="AB8" s="26"/>
      <c r="AC8" s="26"/>
      <c r="AD8" s="42"/>
      <c r="AE8" s="26"/>
      <c r="AF8" s="45"/>
      <c r="AG8" s="25"/>
      <c r="AH8" s="85"/>
      <c r="AI8" s="17"/>
      <c r="AJ8" s="17"/>
      <c r="AK8" s="17"/>
      <c r="AM8" s="26"/>
      <c r="AN8" s="26"/>
      <c r="AO8" s="42"/>
      <c r="AP8" s="26"/>
      <c r="AQ8" s="26"/>
      <c r="AR8" s="42"/>
      <c r="AS8" s="25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6"/>
      <c r="C9" s="27"/>
      <c r="D9" s="4"/>
      <c r="E9" s="26"/>
      <c r="F9" s="26"/>
      <c r="G9" s="26"/>
      <c r="H9" s="42"/>
      <c r="I9" s="26"/>
      <c r="J9" s="45"/>
      <c r="K9" s="25"/>
      <c r="L9" s="85"/>
      <c r="M9" s="17"/>
      <c r="N9" s="17"/>
      <c r="O9" s="17"/>
      <c r="Q9" s="26"/>
      <c r="R9" s="26"/>
      <c r="S9" s="42"/>
      <c r="T9" s="26"/>
      <c r="U9" s="26"/>
      <c r="V9" s="42"/>
      <c r="W9" s="25"/>
      <c r="X9" s="26">
        <v>1997</v>
      </c>
      <c r="Y9" s="27" t="s">
        <v>25</v>
      </c>
      <c r="Z9" s="4" t="s">
        <v>21</v>
      </c>
      <c r="AA9" s="26"/>
      <c r="AB9" s="26"/>
      <c r="AC9" s="26"/>
      <c r="AD9" s="42"/>
      <c r="AE9" s="26"/>
      <c r="AF9" s="45"/>
      <c r="AG9" s="25"/>
      <c r="AH9" s="85"/>
      <c r="AI9" s="17"/>
      <c r="AJ9" s="17"/>
      <c r="AK9" s="17"/>
      <c r="AM9" s="26"/>
      <c r="AN9" s="26"/>
      <c r="AO9" s="42"/>
      <c r="AP9" s="26"/>
      <c r="AQ9" s="26"/>
      <c r="AR9" s="42"/>
      <c r="AS9" s="25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6"/>
      <c r="C10" s="27"/>
      <c r="D10" s="4"/>
      <c r="E10" s="26"/>
      <c r="F10" s="26"/>
      <c r="G10" s="26"/>
      <c r="H10" s="42"/>
      <c r="I10" s="26"/>
      <c r="J10" s="45"/>
      <c r="K10" s="25"/>
      <c r="L10" s="85"/>
      <c r="M10" s="17"/>
      <c r="N10" s="17"/>
      <c r="O10" s="17"/>
      <c r="Q10" s="26"/>
      <c r="R10" s="26"/>
      <c r="S10" s="42"/>
      <c r="T10" s="26"/>
      <c r="U10" s="26"/>
      <c r="V10" s="42"/>
      <c r="W10" s="25"/>
      <c r="X10" s="26">
        <v>1998</v>
      </c>
      <c r="Y10" s="27" t="s">
        <v>29</v>
      </c>
      <c r="Z10" s="4" t="s">
        <v>33</v>
      </c>
      <c r="AA10" s="26"/>
      <c r="AB10" s="26"/>
      <c r="AC10" s="26"/>
      <c r="AD10" s="42"/>
      <c r="AE10" s="26"/>
      <c r="AF10" s="45"/>
      <c r="AG10" s="25"/>
      <c r="AH10" s="85"/>
      <c r="AI10" s="17"/>
      <c r="AJ10" s="17"/>
      <c r="AK10" s="17"/>
      <c r="AM10" s="26"/>
      <c r="AN10" s="26"/>
      <c r="AO10" s="42"/>
      <c r="AP10" s="26"/>
      <c r="AQ10" s="26"/>
      <c r="AR10" s="42"/>
      <c r="AS10" s="25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6"/>
      <c r="C11" s="27"/>
      <c r="D11" s="4"/>
      <c r="E11" s="26"/>
      <c r="F11" s="26"/>
      <c r="G11" s="26"/>
      <c r="H11" s="42"/>
      <c r="I11" s="26"/>
      <c r="J11" s="45"/>
      <c r="K11" s="25"/>
      <c r="L11" s="85"/>
      <c r="M11" s="17"/>
      <c r="N11" s="17"/>
      <c r="O11" s="17"/>
      <c r="Q11" s="26"/>
      <c r="R11" s="26"/>
      <c r="S11" s="42"/>
      <c r="T11" s="26"/>
      <c r="U11" s="26"/>
      <c r="V11" s="42"/>
      <c r="W11" s="25"/>
      <c r="X11" s="26">
        <v>1999</v>
      </c>
      <c r="Y11" s="27" t="s">
        <v>28</v>
      </c>
      <c r="Z11" s="4" t="s">
        <v>33</v>
      </c>
      <c r="AA11" s="26"/>
      <c r="AB11" s="26"/>
      <c r="AC11" s="26"/>
      <c r="AD11" s="42"/>
      <c r="AE11" s="26"/>
      <c r="AF11" s="45"/>
      <c r="AG11" s="25"/>
      <c r="AH11" s="85"/>
      <c r="AI11" s="17"/>
      <c r="AJ11" s="17"/>
      <c r="AK11" s="17"/>
      <c r="AM11" s="26"/>
      <c r="AN11" s="26"/>
      <c r="AO11" s="42"/>
      <c r="AP11" s="26"/>
      <c r="AQ11" s="26"/>
      <c r="AR11" s="42"/>
      <c r="AS11" s="25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6"/>
      <c r="C12" s="27"/>
      <c r="D12" s="4"/>
      <c r="E12" s="26"/>
      <c r="F12" s="26"/>
      <c r="G12" s="26"/>
      <c r="H12" s="42"/>
      <c r="I12" s="26"/>
      <c r="J12" s="45"/>
      <c r="K12" s="25"/>
      <c r="L12" s="85"/>
      <c r="M12" s="17"/>
      <c r="N12" s="17"/>
      <c r="O12" s="17"/>
      <c r="Q12" s="26"/>
      <c r="R12" s="26"/>
      <c r="S12" s="42"/>
      <c r="T12" s="26"/>
      <c r="U12" s="26"/>
      <c r="V12" s="42"/>
      <c r="W12" s="25"/>
      <c r="X12" s="26">
        <v>2000</v>
      </c>
      <c r="Y12" s="27" t="s">
        <v>32</v>
      </c>
      <c r="Z12" s="4" t="s">
        <v>33</v>
      </c>
      <c r="AA12" s="26"/>
      <c r="AB12" s="26"/>
      <c r="AC12" s="26"/>
      <c r="AD12" s="42"/>
      <c r="AE12" s="26"/>
      <c r="AF12" s="45"/>
      <c r="AG12" s="25"/>
      <c r="AH12" s="85"/>
      <c r="AI12" s="17"/>
      <c r="AJ12" s="17"/>
      <c r="AK12" s="17"/>
      <c r="AM12" s="26"/>
      <c r="AN12" s="26"/>
      <c r="AO12" s="42"/>
      <c r="AP12" s="26"/>
      <c r="AQ12" s="26"/>
      <c r="AR12" s="42"/>
      <c r="AS12" s="25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6">
        <v>2001</v>
      </c>
      <c r="C13" s="42" t="s">
        <v>23</v>
      </c>
      <c r="D13" s="4" t="s">
        <v>24</v>
      </c>
      <c r="E13" s="26">
        <v>26</v>
      </c>
      <c r="F13" s="42">
        <v>1</v>
      </c>
      <c r="G13" s="42">
        <v>7</v>
      </c>
      <c r="H13" s="26">
        <v>26</v>
      </c>
      <c r="I13" s="26">
        <v>70</v>
      </c>
      <c r="J13" s="45">
        <v>0.47945205479452052</v>
      </c>
      <c r="K13" s="25"/>
      <c r="L13" s="85"/>
      <c r="M13" s="17"/>
      <c r="N13" s="17"/>
      <c r="O13" s="17"/>
      <c r="Q13" s="26"/>
      <c r="R13" s="26"/>
      <c r="S13" s="42"/>
      <c r="T13" s="26"/>
      <c r="U13" s="26"/>
      <c r="V13" s="42"/>
      <c r="W13" s="25"/>
      <c r="X13" s="26"/>
      <c r="Y13" s="27"/>
      <c r="Z13" s="4"/>
      <c r="AA13" s="26"/>
      <c r="AB13" s="26"/>
      <c r="AC13" s="26"/>
      <c r="AD13" s="42"/>
      <c r="AE13" s="26"/>
      <c r="AF13" s="45"/>
      <c r="AG13" s="25"/>
      <c r="AH13" s="85"/>
      <c r="AI13" s="17"/>
      <c r="AJ13" s="17"/>
      <c r="AK13" s="17"/>
      <c r="AM13" s="26"/>
      <c r="AN13" s="26"/>
      <c r="AO13" s="42"/>
      <c r="AP13" s="26"/>
      <c r="AQ13" s="26"/>
      <c r="AR13" s="42"/>
      <c r="AS13" s="25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6"/>
      <c r="C14" s="27"/>
      <c r="D14" s="4"/>
      <c r="E14" s="26"/>
      <c r="F14" s="26"/>
      <c r="G14" s="26"/>
      <c r="H14" s="42"/>
      <c r="I14" s="26"/>
      <c r="J14" s="45"/>
      <c r="K14" s="25"/>
      <c r="L14" s="85"/>
      <c r="M14" s="17"/>
      <c r="N14" s="17"/>
      <c r="O14" s="17"/>
      <c r="Q14" s="26"/>
      <c r="R14" s="26"/>
      <c r="S14" s="42"/>
      <c r="T14" s="26"/>
      <c r="U14" s="26"/>
      <c r="V14" s="42"/>
      <c r="W14" s="25"/>
      <c r="X14" s="26"/>
      <c r="Y14" s="27"/>
      <c r="Z14" s="4"/>
      <c r="AA14" s="26"/>
      <c r="AB14" s="26"/>
      <c r="AC14" s="26"/>
      <c r="AD14" s="42"/>
      <c r="AE14" s="26"/>
      <c r="AF14" s="45"/>
      <c r="AG14" s="25"/>
      <c r="AH14" s="85"/>
      <c r="AI14" s="17"/>
      <c r="AJ14" s="17"/>
      <c r="AK14" s="17"/>
      <c r="AM14" s="86"/>
      <c r="AN14" s="26"/>
      <c r="AO14" s="42"/>
      <c r="AP14" s="26"/>
      <c r="AQ14" s="26"/>
      <c r="AR14" s="42"/>
      <c r="AS14" s="25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6">
        <v>2003</v>
      </c>
      <c r="C15" s="42" t="s">
        <v>25</v>
      </c>
      <c r="D15" s="4" t="s">
        <v>26</v>
      </c>
      <c r="E15" s="26">
        <v>22</v>
      </c>
      <c r="F15" s="42">
        <v>1</v>
      </c>
      <c r="G15" s="42">
        <v>3</v>
      </c>
      <c r="H15" s="26">
        <v>17</v>
      </c>
      <c r="I15" s="26">
        <v>54</v>
      </c>
      <c r="J15" s="45">
        <v>0.46600000000000003</v>
      </c>
      <c r="K15" s="25"/>
      <c r="L15" s="85"/>
      <c r="M15" s="17"/>
      <c r="N15" s="17"/>
      <c r="O15" s="17"/>
      <c r="Q15" s="86"/>
      <c r="R15" s="26"/>
      <c r="S15" s="42"/>
      <c r="T15" s="26"/>
      <c r="U15" s="26"/>
      <c r="V15" s="42"/>
      <c r="W15" s="25"/>
      <c r="X15" s="26"/>
      <c r="Y15" s="27"/>
      <c r="Z15" s="4"/>
      <c r="AA15" s="26"/>
      <c r="AB15" s="26"/>
      <c r="AC15" s="26"/>
      <c r="AD15" s="42"/>
      <c r="AE15" s="26"/>
      <c r="AF15" s="45"/>
      <c r="AG15" s="25"/>
      <c r="AH15" s="85"/>
      <c r="AI15" s="17"/>
      <c r="AJ15" s="17"/>
      <c r="AK15" s="17"/>
      <c r="AM15" s="86"/>
      <c r="AN15" s="26"/>
      <c r="AO15" s="42"/>
      <c r="AP15" s="26"/>
      <c r="AQ15" s="26"/>
      <c r="AR15" s="42"/>
      <c r="AS15" s="25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6"/>
      <c r="C16" s="27"/>
      <c r="D16" s="4"/>
      <c r="E16" s="26"/>
      <c r="F16" s="26"/>
      <c r="G16" s="26"/>
      <c r="H16" s="42"/>
      <c r="I16" s="26"/>
      <c r="J16" s="45"/>
      <c r="K16" s="25"/>
      <c r="L16" s="85"/>
      <c r="M16" s="17"/>
      <c r="N16" s="17"/>
      <c r="O16" s="17"/>
      <c r="Q16" s="86"/>
      <c r="R16" s="26"/>
      <c r="S16" s="42"/>
      <c r="T16" s="26"/>
      <c r="U16" s="26"/>
      <c r="V16" s="42"/>
      <c r="W16" s="25"/>
      <c r="X16" s="26"/>
      <c r="Y16" s="27"/>
      <c r="Z16" s="4"/>
      <c r="AA16" s="26"/>
      <c r="AB16" s="26"/>
      <c r="AC16" s="26"/>
      <c r="AD16" s="42"/>
      <c r="AE16" s="26"/>
      <c r="AF16" s="45"/>
      <c r="AG16" s="25"/>
      <c r="AH16" s="85"/>
      <c r="AI16" s="17"/>
      <c r="AJ16" s="17"/>
      <c r="AK16" s="17"/>
      <c r="AM16" s="86"/>
      <c r="AN16" s="26"/>
      <c r="AO16" s="42"/>
      <c r="AP16" s="26"/>
      <c r="AQ16" s="26"/>
      <c r="AR16" s="42"/>
      <c r="AS16" s="25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26"/>
      <c r="C17" s="27"/>
      <c r="D17" s="4"/>
      <c r="E17" s="26"/>
      <c r="F17" s="26"/>
      <c r="G17" s="26"/>
      <c r="H17" s="42"/>
      <c r="I17" s="26"/>
      <c r="J17" s="45"/>
      <c r="K17" s="25"/>
      <c r="L17" s="85"/>
      <c r="M17" s="17"/>
      <c r="N17" s="17"/>
      <c r="O17" s="17"/>
      <c r="Q17" s="86"/>
      <c r="R17" s="26"/>
      <c r="S17" s="42"/>
      <c r="T17" s="26"/>
      <c r="U17" s="26"/>
      <c r="V17" s="42"/>
      <c r="W17" s="25"/>
      <c r="X17" s="26">
        <v>2007</v>
      </c>
      <c r="Y17" s="26" t="s">
        <v>29</v>
      </c>
      <c r="Z17" s="4" t="s">
        <v>26</v>
      </c>
      <c r="AA17" s="26"/>
      <c r="AB17" s="26"/>
      <c r="AC17" s="26"/>
      <c r="AD17" s="26"/>
      <c r="AE17" s="26"/>
      <c r="AF17" s="107"/>
      <c r="AG17" s="22"/>
      <c r="AH17" s="17"/>
      <c r="AI17" s="15"/>
      <c r="AJ17" s="15"/>
      <c r="AK17" s="17"/>
      <c r="AL17" s="22"/>
      <c r="AM17" s="26">
        <v>1</v>
      </c>
      <c r="AN17" s="26">
        <v>0</v>
      </c>
      <c r="AO17" s="26">
        <v>0</v>
      </c>
      <c r="AP17" s="26">
        <v>1</v>
      </c>
      <c r="AQ17" s="26">
        <v>3</v>
      </c>
      <c r="AR17" s="102">
        <v>0.75</v>
      </c>
      <c r="AS17" s="1">
        <v>4</v>
      </c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26"/>
      <c r="C18" s="27"/>
      <c r="D18" s="4"/>
      <c r="E18" s="26"/>
      <c r="F18" s="26"/>
      <c r="G18" s="26"/>
      <c r="H18" s="42"/>
      <c r="I18" s="26"/>
      <c r="J18" s="45"/>
      <c r="K18" s="25"/>
      <c r="L18" s="85"/>
      <c r="M18" s="17"/>
      <c r="N18" s="17"/>
      <c r="O18" s="17"/>
      <c r="Q18" s="86"/>
      <c r="R18" s="26"/>
      <c r="S18" s="42"/>
      <c r="T18" s="26"/>
      <c r="U18" s="26"/>
      <c r="V18" s="42"/>
      <c r="W18" s="25"/>
      <c r="X18" s="26">
        <v>2008</v>
      </c>
      <c r="Y18" s="26" t="s">
        <v>20</v>
      </c>
      <c r="Z18" s="4" t="s">
        <v>26</v>
      </c>
      <c r="AA18" s="26">
        <v>7</v>
      </c>
      <c r="AB18" s="26">
        <v>0</v>
      </c>
      <c r="AC18" s="26">
        <v>4</v>
      </c>
      <c r="AD18" s="26">
        <v>7</v>
      </c>
      <c r="AE18" s="26">
        <v>21</v>
      </c>
      <c r="AF18" s="107">
        <v>0.58330000000000004</v>
      </c>
      <c r="AG18" s="22">
        <v>36</v>
      </c>
      <c r="AH18" s="15"/>
      <c r="AI18" s="15"/>
      <c r="AJ18" s="15"/>
      <c r="AK18" s="17"/>
      <c r="AL18" s="22"/>
      <c r="AM18" s="26"/>
      <c r="AN18" s="26"/>
      <c r="AO18" s="26"/>
      <c r="AP18" s="26"/>
      <c r="AQ18" s="26"/>
      <c r="AR18" s="102"/>
      <c r="AS18" s="1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26"/>
      <c r="C19" s="27"/>
      <c r="D19" s="4"/>
      <c r="E19" s="26"/>
      <c r="F19" s="26"/>
      <c r="G19" s="26"/>
      <c r="H19" s="42"/>
      <c r="I19" s="26"/>
      <c r="J19" s="45"/>
      <c r="K19" s="25"/>
      <c r="L19" s="85"/>
      <c r="M19" s="17"/>
      <c r="N19" s="17"/>
      <c r="O19" s="17"/>
      <c r="Q19" s="86"/>
      <c r="R19" s="26"/>
      <c r="S19" s="42"/>
      <c r="T19" s="26"/>
      <c r="U19" s="26"/>
      <c r="V19" s="42"/>
      <c r="W19" s="25"/>
      <c r="X19" s="26">
        <v>2009</v>
      </c>
      <c r="Y19" s="26" t="s">
        <v>20</v>
      </c>
      <c r="Z19" s="4" t="s">
        <v>26</v>
      </c>
      <c r="AA19" s="26">
        <v>6</v>
      </c>
      <c r="AB19" s="26">
        <v>0</v>
      </c>
      <c r="AC19" s="26">
        <v>0</v>
      </c>
      <c r="AD19" s="26">
        <v>5</v>
      </c>
      <c r="AE19" s="26">
        <v>9</v>
      </c>
      <c r="AF19" s="107">
        <v>0.69230000000000003</v>
      </c>
      <c r="AG19" s="22">
        <v>13</v>
      </c>
      <c r="AH19" s="15"/>
      <c r="AI19" s="15"/>
      <c r="AJ19" s="15"/>
      <c r="AK19" s="17"/>
      <c r="AL19" s="22"/>
      <c r="AM19" s="26"/>
      <c r="AN19" s="26"/>
      <c r="AO19" s="26"/>
      <c r="AP19" s="26"/>
      <c r="AQ19" s="26"/>
      <c r="AR19" s="102"/>
      <c r="AS19" s="1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26"/>
      <c r="C20" s="27"/>
      <c r="D20" s="4"/>
      <c r="E20" s="26"/>
      <c r="F20" s="26"/>
      <c r="G20" s="26"/>
      <c r="H20" s="42"/>
      <c r="I20" s="26"/>
      <c r="J20" s="45"/>
      <c r="K20" s="25"/>
      <c r="L20" s="85"/>
      <c r="M20" s="17"/>
      <c r="N20" s="17"/>
      <c r="O20" s="17"/>
      <c r="Q20" s="86"/>
      <c r="R20" s="26"/>
      <c r="S20" s="42"/>
      <c r="T20" s="26"/>
      <c r="U20" s="26"/>
      <c r="V20" s="42"/>
      <c r="W20" s="25"/>
      <c r="X20" s="26">
        <v>2010</v>
      </c>
      <c r="Y20" s="26" t="s">
        <v>28</v>
      </c>
      <c r="Z20" s="4" t="s">
        <v>26</v>
      </c>
      <c r="AA20" s="26">
        <v>14</v>
      </c>
      <c r="AB20" s="26">
        <v>1</v>
      </c>
      <c r="AC20" s="26">
        <v>6</v>
      </c>
      <c r="AD20" s="26">
        <v>13</v>
      </c>
      <c r="AE20" s="26">
        <v>47</v>
      </c>
      <c r="AF20" s="107">
        <v>0.58740000000000003</v>
      </c>
      <c r="AG20" s="22">
        <v>80</v>
      </c>
      <c r="AH20" s="15"/>
      <c r="AI20" s="15"/>
      <c r="AJ20" s="15"/>
      <c r="AK20" s="17"/>
      <c r="AL20" s="22"/>
      <c r="AM20" s="26"/>
      <c r="AN20" s="26"/>
      <c r="AO20" s="26"/>
      <c r="AP20" s="26"/>
      <c r="AQ20" s="26"/>
      <c r="AR20" s="102"/>
      <c r="AS20" s="1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26"/>
      <c r="C21" s="27"/>
      <c r="D21" s="4"/>
      <c r="E21" s="26"/>
      <c r="F21" s="26"/>
      <c r="G21" s="26"/>
      <c r="H21" s="42"/>
      <c r="I21" s="26"/>
      <c r="J21" s="45"/>
      <c r="K21" s="25"/>
      <c r="L21" s="85"/>
      <c r="M21" s="17"/>
      <c r="N21" s="17"/>
      <c r="O21" s="17"/>
      <c r="Q21" s="86"/>
      <c r="R21" s="26"/>
      <c r="S21" s="42"/>
      <c r="T21" s="26"/>
      <c r="U21" s="26"/>
      <c r="V21" s="42"/>
      <c r="W21" s="25"/>
      <c r="X21" s="26">
        <v>2011</v>
      </c>
      <c r="Y21" s="26" t="s">
        <v>18</v>
      </c>
      <c r="Z21" s="4" t="s">
        <v>26</v>
      </c>
      <c r="AA21" s="26">
        <v>16</v>
      </c>
      <c r="AB21" s="26">
        <v>2</v>
      </c>
      <c r="AC21" s="26">
        <v>6</v>
      </c>
      <c r="AD21" s="26">
        <v>22</v>
      </c>
      <c r="AE21" s="26">
        <v>69</v>
      </c>
      <c r="AF21" s="107">
        <v>0.63880000000000003</v>
      </c>
      <c r="AG21" s="22">
        <v>108</v>
      </c>
      <c r="AH21" s="15"/>
      <c r="AI21" s="15"/>
      <c r="AJ21" s="15"/>
      <c r="AK21" s="17"/>
      <c r="AL21" s="22"/>
      <c r="AM21" s="26"/>
      <c r="AN21" s="26"/>
      <c r="AO21" s="26"/>
      <c r="AP21" s="26"/>
      <c r="AQ21" s="26"/>
      <c r="AR21" s="102"/>
      <c r="AS21" s="1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52" t="s">
        <v>60</v>
      </c>
      <c r="C22" s="56"/>
      <c r="D22" s="55"/>
      <c r="E22" s="54">
        <f>SUM(E4:E21)</f>
        <v>123</v>
      </c>
      <c r="F22" s="54">
        <f>SUM(F4:F21)</f>
        <v>2</v>
      </c>
      <c r="G22" s="54">
        <f>SUM(G4:G21)</f>
        <v>30</v>
      </c>
      <c r="H22" s="54">
        <f>SUM(H4:H21)</f>
        <v>87</v>
      </c>
      <c r="I22" s="54">
        <f>SUM(I4:I21)</f>
        <v>331</v>
      </c>
      <c r="J22" s="90"/>
      <c r="K22" s="73">
        <f>SUM(K4:K21)</f>
        <v>0</v>
      </c>
      <c r="L22" s="21"/>
      <c r="M22" s="19"/>
      <c r="N22" s="91"/>
      <c r="O22" s="92"/>
      <c r="P22" s="22"/>
      <c r="Q22" s="54">
        <f>SUM(Q4:Q21)</f>
        <v>0</v>
      </c>
      <c r="R22" s="54">
        <f>SUM(R4:R21)</f>
        <v>0</v>
      </c>
      <c r="S22" s="54">
        <f>SUM(S4:S21)</f>
        <v>0</v>
      </c>
      <c r="T22" s="54">
        <f>SUM(T4:T21)</f>
        <v>0</v>
      </c>
      <c r="U22" s="54">
        <f>SUM(U4:U21)</f>
        <v>0</v>
      </c>
      <c r="V22" s="28">
        <v>0</v>
      </c>
      <c r="W22" s="73">
        <f>SUM(W4:W21)</f>
        <v>0</v>
      </c>
      <c r="X22" s="15" t="s">
        <v>60</v>
      </c>
      <c r="Y22" s="16"/>
      <c r="Z22" s="14"/>
      <c r="AA22" s="54">
        <f>SUM(AA4:AA21)</f>
        <v>51</v>
      </c>
      <c r="AB22" s="54">
        <f>SUM(AB4:AB21)</f>
        <v>3</v>
      </c>
      <c r="AC22" s="54">
        <f>SUM(AC4:AC21)</f>
        <v>16</v>
      </c>
      <c r="AD22" s="54">
        <f>SUM(AD4:AD21)</f>
        <v>50</v>
      </c>
      <c r="AE22" s="54">
        <f>SUM(AE4:AE21)</f>
        <v>146</v>
      </c>
      <c r="AF22" s="90">
        <f>PRODUCT(AE22/AG22)</f>
        <v>0.61603375527426163</v>
      </c>
      <c r="AG22" s="73">
        <f>SUM(AG4:AG21)</f>
        <v>237</v>
      </c>
      <c r="AH22" s="21"/>
      <c r="AI22" s="19"/>
      <c r="AJ22" s="91"/>
      <c r="AK22" s="92"/>
      <c r="AL22" s="22"/>
      <c r="AM22" s="54">
        <f>SUM(AM4:AM21)</f>
        <v>1</v>
      </c>
      <c r="AN22" s="54">
        <f>SUM(AN4:AN21)</f>
        <v>0</v>
      </c>
      <c r="AO22" s="54">
        <f>SUM(AO4:AO21)</f>
        <v>0</v>
      </c>
      <c r="AP22" s="54">
        <f>SUM(AP4:AP21)</f>
        <v>1</v>
      </c>
      <c r="AQ22" s="54">
        <f>SUM(AQ4:AQ21)</f>
        <v>3</v>
      </c>
      <c r="AR22" s="90">
        <f>PRODUCT(AQ22/AS22)</f>
        <v>0.75</v>
      </c>
      <c r="AS22" s="84">
        <f>SUM(AS4:AS21)</f>
        <v>4</v>
      </c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30"/>
      <c r="K23" s="25"/>
      <c r="L23" s="22"/>
      <c r="M23" s="22"/>
      <c r="N23" s="22"/>
      <c r="O23" s="22"/>
      <c r="P23" s="29"/>
      <c r="Q23" s="29"/>
      <c r="R23" s="31"/>
      <c r="S23" s="29"/>
      <c r="T23" s="29"/>
      <c r="U23" s="22"/>
      <c r="V23" s="22"/>
      <c r="W23" s="25"/>
      <c r="X23" s="29"/>
      <c r="Y23" s="29"/>
      <c r="Z23" s="29"/>
      <c r="AA23" s="29"/>
      <c r="AB23" s="29"/>
      <c r="AC23" s="29"/>
      <c r="AD23" s="29"/>
      <c r="AE23" s="29"/>
      <c r="AF23" s="30"/>
      <c r="AG23" s="25"/>
      <c r="AH23" s="22"/>
      <c r="AI23" s="22"/>
      <c r="AJ23" s="22"/>
      <c r="AK23" s="22"/>
      <c r="AL23" s="29"/>
      <c r="AM23" s="29"/>
      <c r="AN23" s="31"/>
      <c r="AO23" s="29"/>
      <c r="AP23" s="29"/>
      <c r="AQ23" s="22"/>
      <c r="AR23" s="22"/>
      <c r="AS23" s="25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x14ac:dyDescent="0.25">
      <c r="A24" s="29"/>
      <c r="B24" s="94" t="s">
        <v>58</v>
      </c>
      <c r="C24" s="95"/>
      <c r="D24" s="96"/>
      <c r="E24" s="14" t="s">
        <v>2</v>
      </c>
      <c r="F24" s="17" t="s">
        <v>6</v>
      </c>
      <c r="G24" s="14" t="s">
        <v>4</v>
      </c>
      <c r="H24" s="17" t="s">
        <v>5</v>
      </c>
      <c r="I24" s="17" t="s">
        <v>8</v>
      </c>
      <c r="J24" s="17" t="s">
        <v>9</v>
      </c>
      <c r="K24" s="22"/>
      <c r="L24" s="17" t="s">
        <v>10</v>
      </c>
      <c r="M24" s="17" t="s">
        <v>11</v>
      </c>
      <c r="N24" s="17" t="s">
        <v>64</v>
      </c>
      <c r="O24" s="17" t="s">
        <v>65</v>
      </c>
      <c r="Q24" s="31"/>
      <c r="R24" s="31" t="s">
        <v>14</v>
      </c>
      <c r="S24" s="31"/>
      <c r="T24" s="29" t="s">
        <v>31</v>
      </c>
      <c r="U24" s="22"/>
      <c r="V24" s="25"/>
      <c r="W24" s="25"/>
      <c r="X24" s="93"/>
      <c r="Y24" s="93"/>
      <c r="Z24" s="93"/>
      <c r="AA24" s="93"/>
      <c r="AB24" s="93"/>
      <c r="AC24" s="29"/>
      <c r="AD24" s="29"/>
      <c r="AE24" s="29"/>
      <c r="AF24" s="29"/>
      <c r="AG24" s="29"/>
      <c r="AH24" s="29"/>
      <c r="AI24" s="29"/>
      <c r="AJ24" s="29"/>
      <c r="AK24" s="29"/>
      <c r="AM24" s="25"/>
      <c r="AN24" s="93"/>
      <c r="AO24" s="93"/>
      <c r="AP24" s="93"/>
      <c r="AQ24" s="93"/>
      <c r="AR24" s="93"/>
      <c r="AS24" s="93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x14ac:dyDescent="0.25">
      <c r="A25" s="29"/>
      <c r="B25" s="32" t="s">
        <v>59</v>
      </c>
      <c r="C25" s="11"/>
      <c r="D25" s="33"/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106">
        <v>0</v>
      </c>
      <c r="K25" s="29">
        <v>0</v>
      </c>
      <c r="L25" s="98">
        <v>0</v>
      </c>
      <c r="M25" s="98">
        <v>0</v>
      </c>
      <c r="N25" s="98">
        <v>0</v>
      </c>
      <c r="O25" s="98">
        <v>0</v>
      </c>
      <c r="Q25" s="31"/>
      <c r="R25" s="31"/>
      <c r="S25" s="31"/>
      <c r="T25" s="29" t="s">
        <v>15</v>
      </c>
      <c r="U25" s="29"/>
      <c r="V25" s="29"/>
      <c r="W25" s="29"/>
      <c r="X25" s="31"/>
      <c r="Y25" s="31"/>
      <c r="Z25" s="31"/>
      <c r="AA25" s="31"/>
      <c r="AB25" s="31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1"/>
      <c r="AO25" s="31"/>
      <c r="AP25" s="31"/>
      <c r="AQ25" s="31"/>
      <c r="AR25" s="31"/>
      <c r="AS25" s="31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x14ac:dyDescent="0.25">
      <c r="A26" s="29"/>
      <c r="B26" s="87" t="s">
        <v>16</v>
      </c>
      <c r="C26" s="88"/>
      <c r="D26" s="89"/>
      <c r="E26" s="97">
        <f>PRODUCT(E22+Q22)</f>
        <v>123</v>
      </c>
      <c r="F26" s="97">
        <f>PRODUCT(F22+R22)</f>
        <v>2</v>
      </c>
      <c r="G26" s="97">
        <f>PRODUCT(G22+S22)</f>
        <v>30</v>
      </c>
      <c r="H26" s="97">
        <f>PRODUCT(H22+T22)</f>
        <v>87</v>
      </c>
      <c r="I26" s="97">
        <f>PRODUCT(I22+U22)</f>
        <v>331</v>
      </c>
      <c r="J26" s="106"/>
      <c r="K26" s="29">
        <f>PRODUCT(K22+W22)</f>
        <v>0</v>
      </c>
      <c r="L26" s="98">
        <f>PRODUCT((F26+G26)/E26)</f>
        <v>0.26016260162601629</v>
      </c>
      <c r="M26" s="98">
        <f>PRODUCT(H26/E26)</f>
        <v>0.70731707317073167</v>
      </c>
      <c r="N26" s="98">
        <f>PRODUCT((F26+G26+H26)/E26)</f>
        <v>0.96747967479674801</v>
      </c>
      <c r="O26" s="98">
        <f>PRODUCT(I26/48)</f>
        <v>6.895833333333333</v>
      </c>
      <c r="Q26" s="31"/>
      <c r="R26" s="31"/>
      <c r="S26" s="31"/>
      <c r="T26" s="29" t="s">
        <v>17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x14ac:dyDescent="0.25">
      <c r="A27" s="29"/>
      <c r="B27" s="24" t="s">
        <v>57</v>
      </c>
      <c r="C27" s="23"/>
      <c r="D27" s="38"/>
      <c r="E27" s="97">
        <f>PRODUCT(AA22+AM22)</f>
        <v>52</v>
      </c>
      <c r="F27" s="97">
        <f>PRODUCT(AB22+AN22)</f>
        <v>3</v>
      </c>
      <c r="G27" s="97">
        <f>PRODUCT(AC22+AO22)</f>
        <v>16</v>
      </c>
      <c r="H27" s="97">
        <f>PRODUCT(AD22+AP22)</f>
        <v>51</v>
      </c>
      <c r="I27" s="97">
        <f>PRODUCT(AE22+AQ22)</f>
        <v>149</v>
      </c>
      <c r="J27" s="106">
        <f>PRODUCT(I27/K27)</f>
        <v>0.61825726141078841</v>
      </c>
      <c r="K27" s="22">
        <f>PRODUCT(AG22+AS22)</f>
        <v>241</v>
      </c>
      <c r="L27" s="98">
        <f>PRODUCT((F27+G27)/E27)</f>
        <v>0.36538461538461536</v>
      </c>
      <c r="M27" s="98">
        <f>PRODUCT(H27/E27)</f>
        <v>0.98076923076923073</v>
      </c>
      <c r="N27" s="98">
        <f>PRODUCT((F27+G27+H27)/E27)</f>
        <v>1.3461538461538463</v>
      </c>
      <c r="O27" s="98">
        <f>PRODUCT(I27/46)</f>
        <v>3.2391304347826089</v>
      </c>
      <c r="Q27" s="31"/>
      <c r="R27" s="31"/>
      <c r="S27" s="29"/>
      <c r="T27" s="29" t="s">
        <v>19</v>
      </c>
      <c r="U27" s="22"/>
      <c r="V27" s="22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2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A28" s="29"/>
      <c r="B28" s="99" t="s">
        <v>60</v>
      </c>
      <c r="C28" s="100"/>
      <c r="D28" s="101"/>
      <c r="E28" s="97">
        <f>SUM(E25:E27)</f>
        <v>175</v>
      </c>
      <c r="F28" s="97">
        <f t="shared" ref="F28:I28" si="0">SUM(F25:F27)</f>
        <v>5</v>
      </c>
      <c r="G28" s="97">
        <f t="shared" si="0"/>
        <v>46</v>
      </c>
      <c r="H28" s="97">
        <f t="shared" si="0"/>
        <v>138</v>
      </c>
      <c r="I28" s="97">
        <f t="shared" si="0"/>
        <v>480</v>
      </c>
      <c r="J28" s="106"/>
      <c r="K28" s="29">
        <f>SUM(K25:K27)</f>
        <v>241</v>
      </c>
      <c r="L28" s="98">
        <f>PRODUCT((F28+G28)/E28)</f>
        <v>0.29142857142857143</v>
      </c>
      <c r="M28" s="98">
        <f>PRODUCT(H28/E28)</f>
        <v>0.78857142857142859</v>
      </c>
      <c r="N28" s="98">
        <f>PRODUCT((F28+G28+H28)/E28)</f>
        <v>1.08</v>
      </c>
      <c r="O28" s="98">
        <f>PRODUCT(I28/94)</f>
        <v>5.1063829787234045</v>
      </c>
      <c r="Q28" s="22"/>
      <c r="R28" s="22"/>
      <c r="S28" s="22"/>
      <c r="T28" s="22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2"/>
      <c r="F29" s="22"/>
      <c r="G29" s="22"/>
      <c r="H29" s="22"/>
      <c r="I29" s="22"/>
      <c r="J29" s="29"/>
      <c r="K29" s="29"/>
      <c r="L29" s="22"/>
      <c r="M29" s="22"/>
      <c r="N29" s="22"/>
      <c r="O29" s="22"/>
      <c r="P29" s="29"/>
      <c r="Q29" s="29"/>
      <c r="R29" s="29"/>
      <c r="S29" s="29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J83" s="29"/>
      <c r="K83" s="29"/>
      <c r="L83"/>
      <c r="M83"/>
      <c r="N83"/>
      <c r="O83"/>
      <c r="P83"/>
      <c r="Q83" s="29"/>
      <c r="R83" s="29"/>
      <c r="S83" s="29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J84" s="29"/>
      <c r="K84" s="29"/>
      <c r="L84"/>
      <c r="M84"/>
      <c r="N84"/>
      <c r="O84"/>
      <c r="P84"/>
      <c r="Q84" s="29"/>
      <c r="R84" s="29"/>
      <c r="S84" s="29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J85" s="29"/>
      <c r="K85" s="29"/>
      <c r="L85"/>
      <c r="M85"/>
      <c r="N85"/>
      <c r="O85"/>
      <c r="P85"/>
      <c r="Q85" s="29"/>
      <c r="R85" s="29"/>
      <c r="S85" s="29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J86" s="29"/>
      <c r="K86" s="29"/>
      <c r="L86"/>
      <c r="M86"/>
      <c r="N86"/>
      <c r="O86"/>
      <c r="P86"/>
      <c r="Q86" s="29"/>
      <c r="R86" s="29"/>
      <c r="S86" s="29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J87" s="29"/>
      <c r="K87" s="29"/>
      <c r="L87"/>
      <c r="M87"/>
      <c r="N87"/>
      <c r="O87"/>
      <c r="P87"/>
      <c r="Q87" s="29"/>
      <c r="R87" s="29"/>
      <c r="S87" s="29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J88" s="29"/>
      <c r="K88" s="29"/>
      <c r="L88"/>
      <c r="M88"/>
      <c r="N88"/>
      <c r="O88"/>
      <c r="P88"/>
      <c r="Q88" s="29"/>
      <c r="R88" s="29"/>
      <c r="S88" s="29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J89" s="29"/>
      <c r="K89" s="29"/>
      <c r="L89"/>
      <c r="M89"/>
      <c r="N89"/>
      <c r="O89"/>
      <c r="P89"/>
      <c r="Q89" s="29"/>
      <c r="R89" s="29"/>
      <c r="S89" s="29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9"/>
      <c r="AJ92" s="29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9"/>
      <c r="AJ93" s="29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9"/>
      <c r="R94" s="29"/>
      <c r="S94" s="29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9"/>
      <c r="AJ94" s="29"/>
      <c r="AK94" s="29"/>
      <c r="AL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9"/>
      <c r="R95" s="29"/>
      <c r="S95" s="29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9"/>
      <c r="AJ95" s="29"/>
      <c r="AK95" s="29"/>
      <c r="AL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9"/>
      <c r="R96" s="29"/>
      <c r="S96" s="29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9"/>
      <c r="AJ96" s="29"/>
      <c r="AK96" s="29"/>
      <c r="AL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9"/>
      <c r="R97" s="29"/>
      <c r="S97" s="29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9"/>
      <c r="AJ97" s="29"/>
      <c r="AK97" s="29"/>
      <c r="AL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9"/>
      <c r="R98" s="29"/>
      <c r="S98" s="29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9"/>
      <c r="AJ98" s="29"/>
      <c r="AK98" s="29"/>
      <c r="AL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9"/>
      <c r="R99" s="29"/>
      <c r="S99" s="29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9"/>
      <c r="AJ99" s="29"/>
      <c r="AK99" s="29"/>
      <c r="AL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9"/>
      <c r="R100" s="29"/>
      <c r="S100" s="29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9"/>
      <c r="AJ100" s="29"/>
      <c r="AK100" s="29"/>
      <c r="AL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9"/>
      <c r="AJ101" s="29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9"/>
      <c r="AJ102" s="29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9"/>
      <c r="AJ103" s="29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9"/>
      <c r="AJ104" s="29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9"/>
      <c r="AJ105" s="29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9"/>
      <c r="AJ106" s="29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9"/>
      <c r="AJ107" s="29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9"/>
      <c r="AJ108" s="29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9"/>
      <c r="AJ109" s="29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9"/>
      <c r="AJ110" s="29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9"/>
      <c r="AJ111" s="29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9"/>
      <c r="AJ112" s="29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9"/>
      <c r="AJ113" s="29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9"/>
      <c r="AJ114" s="29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9"/>
      <c r="AJ115" s="29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9"/>
      <c r="AJ116" s="29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9"/>
      <c r="AJ117" s="29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9"/>
      <c r="AJ118" s="29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9"/>
      <c r="AJ119" s="29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9"/>
      <c r="AJ120" s="29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9"/>
      <c r="AJ121" s="29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9"/>
      <c r="AJ122" s="29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9"/>
      <c r="AJ123" s="29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9"/>
      <c r="AJ124" s="29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9"/>
      <c r="AJ125" s="29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9"/>
      <c r="AJ126" s="29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9"/>
      <c r="AJ127" s="29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9"/>
      <c r="AJ128" s="29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9"/>
      <c r="AJ129" s="29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9"/>
      <c r="AJ130" s="29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9"/>
      <c r="AJ131" s="29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9"/>
      <c r="AJ132" s="29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9"/>
      <c r="AJ133" s="29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9"/>
      <c r="AJ134" s="29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9"/>
      <c r="AJ135" s="29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9"/>
      <c r="AJ136" s="29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9"/>
      <c r="AJ137" s="29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9"/>
      <c r="AJ138" s="29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9"/>
      <c r="AJ139" s="29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9"/>
      <c r="AJ140" s="29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9"/>
      <c r="AJ141" s="29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9"/>
      <c r="AJ142" s="29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9"/>
      <c r="AJ143" s="29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9"/>
      <c r="AJ144" s="29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9"/>
      <c r="AJ145" s="29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9"/>
      <c r="AJ146" s="29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9"/>
      <c r="AJ147" s="29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9"/>
      <c r="AJ148" s="29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9"/>
      <c r="AJ149" s="29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9"/>
      <c r="AJ150" s="29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9"/>
      <c r="AJ151" s="29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9"/>
      <c r="AJ152" s="29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9"/>
      <c r="AJ153" s="29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9"/>
      <c r="AJ154" s="29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9"/>
      <c r="AJ155" s="29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9"/>
      <c r="AJ156" s="29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9"/>
      <c r="AJ157" s="29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9"/>
      <c r="AJ158" s="29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9"/>
      <c r="AJ159" s="29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9"/>
      <c r="AJ160" s="29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9"/>
      <c r="AJ161" s="29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9"/>
      <c r="AJ162" s="29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9"/>
      <c r="AJ163" s="29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9"/>
      <c r="AJ164" s="29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9"/>
      <c r="AJ165" s="29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9"/>
      <c r="AJ166" s="29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9"/>
      <c r="AJ167" s="29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9"/>
      <c r="AJ168" s="29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9"/>
      <c r="AJ169" s="29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9"/>
      <c r="AJ170" s="29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9"/>
      <c r="AJ171" s="29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9"/>
      <c r="AJ172" s="29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9"/>
      <c r="AJ173" s="29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9"/>
      <c r="AJ174" s="29"/>
      <c r="AK174" s="29"/>
      <c r="AL174" s="22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9"/>
      <c r="AJ175" s="29"/>
      <c r="AK175" s="29"/>
      <c r="AL175" s="22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9"/>
      <c r="AJ176" s="29"/>
      <c r="AK176" s="29"/>
      <c r="AL176" s="22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9"/>
      <c r="AJ177" s="29"/>
      <c r="AK177" s="29"/>
      <c r="AL177" s="22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9"/>
      <c r="AJ178" s="29"/>
      <c r="AK178" s="29"/>
      <c r="AL178" s="22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A179" s="29"/>
      <c r="B179" s="29"/>
      <c r="C179" s="29"/>
      <c r="D179" s="29"/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9"/>
      <c r="AJ179" s="29"/>
      <c r="AK179" s="29"/>
      <c r="AL179" s="22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A180" s="29"/>
      <c r="B180" s="29"/>
      <c r="C180" s="29"/>
      <c r="D180" s="29"/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9"/>
      <c r="AJ180" s="29"/>
      <c r="AK180" s="29"/>
      <c r="AL180" s="22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</row>
    <row r="181" spans="1:57" ht="14.25" x14ac:dyDescent="0.2">
      <c r="A181" s="29"/>
      <c r="B181" s="29"/>
      <c r="C181" s="29"/>
      <c r="D181" s="29"/>
      <c r="L181"/>
      <c r="M181"/>
      <c r="N181"/>
      <c r="O181"/>
      <c r="P18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9"/>
      <c r="AJ181" s="29"/>
      <c r="AK181" s="29"/>
      <c r="AL181" s="22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</row>
    <row r="182" spans="1:57" ht="14.25" x14ac:dyDescent="0.2">
      <c r="A182" s="29"/>
      <c r="B182" s="29"/>
      <c r="C182" s="29"/>
      <c r="D182" s="29"/>
      <c r="L182"/>
      <c r="M182"/>
      <c r="N182"/>
      <c r="O182"/>
      <c r="P18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9"/>
      <c r="AJ182" s="29"/>
      <c r="AK182" s="29"/>
      <c r="AL182" s="22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</row>
    <row r="183" spans="1:57" ht="14.25" x14ac:dyDescent="0.2">
      <c r="A183" s="29"/>
      <c r="B183" s="29"/>
      <c r="C183" s="29"/>
      <c r="D183" s="29"/>
      <c r="L183"/>
      <c r="M183"/>
      <c r="N183"/>
      <c r="O183"/>
      <c r="P183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9"/>
      <c r="AJ183" s="29"/>
      <c r="AK183" s="29"/>
      <c r="AL183" s="22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</row>
    <row r="184" spans="1:57" ht="14.25" x14ac:dyDescent="0.2">
      <c r="A184" s="29"/>
      <c r="B184" s="29"/>
      <c r="C184" s="29"/>
      <c r="D184" s="29"/>
      <c r="L184"/>
      <c r="M184"/>
      <c r="N184"/>
      <c r="O184"/>
      <c r="P184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9"/>
      <c r="AJ184" s="29"/>
      <c r="AK184" s="29"/>
      <c r="AL184" s="22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</row>
    <row r="185" spans="1:57" ht="14.25" x14ac:dyDescent="0.2">
      <c r="A185" s="29"/>
      <c r="B185" s="29"/>
      <c r="C185" s="29"/>
      <c r="D185" s="29"/>
      <c r="L185"/>
      <c r="M185"/>
      <c r="N185"/>
      <c r="O185"/>
      <c r="P185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9"/>
      <c r="AJ185" s="29"/>
      <c r="AK185" s="29"/>
      <c r="AL185" s="22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9"/>
      <c r="AJ186" s="29"/>
      <c r="AK186" s="29"/>
      <c r="AL186" s="22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9"/>
      <c r="AJ187" s="29"/>
      <c r="AK187" s="29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9"/>
      <c r="AJ188" s="29"/>
      <c r="AK188" s="29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9"/>
      <c r="AJ189" s="29"/>
      <c r="AK189" s="29"/>
      <c r="AL189" s="22"/>
    </row>
    <row r="190" spans="1:57" ht="14.25" x14ac:dyDescent="0.2">
      <c r="L190" s="22"/>
      <c r="M190" s="22"/>
      <c r="N190" s="22"/>
      <c r="O190" s="22"/>
      <c r="P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9"/>
      <c r="AJ190" s="29"/>
      <c r="AK190" s="29"/>
      <c r="AL190" s="22"/>
    </row>
    <row r="191" spans="1:57" ht="14.25" x14ac:dyDescent="0.2">
      <c r="L191" s="22"/>
      <c r="M191" s="22"/>
      <c r="N191" s="22"/>
      <c r="O191" s="22"/>
      <c r="P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9"/>
      <c r="AJ191" s="29"/>
      <c r="AK191" s="29"/>
      <c r="AL191" s="22"/>
    </row>
    <row r="192" spans="1:57" ht="14.25" x14ac:dyDescent="0.2">
      <c r="L192" s="22"/>
      <c r="M192" s="22"/>
      <c r="N192" s="22"/>
      <c r="O192" s="22"/>
      <c r="P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9"/>
      <c r="AJ192" s="29"/>
      <c r="AK192" s="29"/>
      <c r="AL192" s="22"/>
    </row>
    <row r="193" spans="12:38" ht="14.25" x14ac:dyDescent="0.2">
      <c r="L193" s="22"/>
      <c r="M193" s="22"/>
      <c r="N193" s="22"/>
      <c r="O193" s="22"/>
      <c r="P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</row>
    <row r="194" spans="12:38" x14ac:dyDescent="0.25"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140625" style="37" customWidth="1"/>
    <col min="3" max="3" width="20.28515625" style="36" customWidth="1"/>
    <col min="4" max="4" width="10.5703125" style="72" customWidth="1"/>
    <col min="5" max="5" width="8.42578125" style="72" customWidth="1"/>
    <col min="6" max="6" width="0.7109375" style="25" customWidth="1"/>
    <col min="7" max="21" width="5.28515625" style="36" customWidth="1"/>
    <col min="22" max="22" width="10.5703125" style="36" customWidth="1"/>
    <col min="23" max="23" width="20.7109375" style="72" customWidth="1"/>
    <col min="24" max="24" width="9.7109375" style="36" customWidth="1"/>
    <col min="25" max="30" width="9.140625" style="2"/>
  </cols>
  <sheetData>
    <row r="1" spans="1:30" ht="18.75" x14ac:dyDescent="0.3">
      <c r="A1" s="3"/>
      <c r="B1" s="74" t="s">
        <v>55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6"/>
      <c r="X1" s="43"/>
      <c r="Y1" s="47"/>
      <c r="Z1" s="47"/>
      <c r="AA1" s="47"/>
      <c r="AB1" s="47"/>
      <c r="AC1" s="47"/>
      <c r="AD1" s="47"/>
    </row>
    <row r="2" spans="1:30" ht="15.75" x14ac:dyDescent="0.25">
      <c r="A2" s="3"/>
      <c r="B2" s="48" t="s">
        <v>27</v>
      </c>
      <c r="C2" s="7" t="s">
        <v>30</v>
      </c>
      <c r="D2" s="44"/>
      <c r="E2" s="44"/>
      <c r="F2" s="49"/>
      <c r="G2" s="50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0"/>
      <c r="X2" s="42"/>
      <c r="Y2" s="47"/>
      <c r="Z2" s="47"/>
      <c r="AA2" s="47"/>
      <c r="AB2" s="47"/>
      <c r="AC2" s="47"/>
      <c r="AD2" s="47"/>
    </row>
    <row r="3" spans="1:30" x14ac:dyDescent="0.25">
      <c r="A3" s="3"/>
      <c r="B3" s="51" t="s">
        <v>34</v>
      </c>
      <c r="C3" s="21" t="s">
        <v>35</v>
      </c>
      <c r="D3" s="52" t="s">
        <v>36</v>
      </c>
      <c r="E3" s="53" t="s">
        <v>1</v>
      </c>
      <c r="F3" s="22"/>
      <c r="G3" s="54" t="s">
        <v>37</v>
      </c>
      <c r="H3" s="55" t="s">
        <v>38</v>
      </c>
      <c r="I3" s="55" t="s">
        <v>13</v>
      </c>
      <c r="J3" s="16" t="s">
        <v>39</v>
      </c>
      <c r="K3" s="56" t="s">
        <v>40</v>
      </c>
      <c r="L3" s="56" t="s">
        <v>41</v>
      </c>
      <c r="M3" s="54" t="s">
        <v>42</v>
      </c>
      <c r="N3" s="54" t="s">
        <v>12</v>
      </c>
      <c r="O3" s="55" t="s">
        <v>43</v>
      </c>
      <c r="P3" s="54" t="s">
        <v>38</v>
      </c>
      <c r="Q3" s="54" t="s">
        <v>8</v>
      </c>
      <c r="R3" s="54">
        <v>1</v>
      </c>
      <c r="S3" s="54">
        <v>2</v>
      </c>
      <c r="T3" s="54">
        <v>3</v>
      </c>
      <c r="U3" s="54" t="s">
        <v>44</v>
      </c>
      <c r="V3" s="16" t="s">
        <v>9</v>
      </c>
      <c r="W3" s="15" t="s">
        <v>45</v>
      </c>
      <c r="X3" s="15" t="s">
        <v>46</v>
      </c>
      <c r="Y3" s="47"/>
      <c r="Z3" s="47"/>
      <c r="AA3" s="47"/>
      <c r="AB3" s="47"/>
      <c r="AC3" s="47"/>
      <c r="AD3" s="47"/>
    </row>
    <row r="4" spans="1:30" x14ac:dyDescent="0.25">
      <c r="A4" s="10"/>
      <c r="B4" s="57" t="s">
        <v>52</v>
      </c>
      <c r="C4" s="58" t="s">
        <v>53</v>
      </c>
      <c r="D4" s="59" t="s">
        <v>49</v>
      </c>
      <c r="E4" s="60" t="s">
        <v>21</v>
      </c>
      <c r="F4" s="73"/>
      <c r="G4" s="62"/>
      <c r="H4" s="63"/>
      <c r="I4" s="62">
        <v>1</v>
      </c>
      <c r="J4" s="64"/>
      <c r="K4" s="64"/>
      <c r="L4" s="64"/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57" t="s">
        <v>54</v>
      </c>
      <c r="X4" s="62">
        <v>1500</v>
      </c>
      <c r="Y4" s="47"/>
      <c r="Z4" s="47"/>
      <c r="AA4" s="47"/>
      <c r="AB4" s="47"/>
      <c r="AC4" s="47"/>
      <c r="AD4" s="47"/>
    </row>
    <row r="5" spans="1:30" x14ac:dyDescent="0.25">
      <c r="A5" s="10"/>
      <c r="B5" s="57" t="s">
        <v>47</v>
      </c>
      <c r="C5" s="58" t="s">
        <v>48</v>
      </c>
      <c r="D5" s="59" t="s">
        <v>49</v>
      </c>
      <c r="E5" s="60" t="s">
        <v>21</v>
      </c>
      <c r="F5" s="61"/>
      <c r="G5" s="62"/>
      <c r="H5" s="63"/>
      <c r="I5" s="62">
        <v>1</v>
      </c>
      <c r="J5" s="64"/>
      <c r="K5" s="64"/>
      <c r="L5" s="64"/>
      <c r="M5" s="64">
        <v>1</v>
      </c>
      <c r="N5" s="62"/>
      <c r="O5" s="63">
        <v>1</v>
      </c>
      <c r="P5" s="63">
        <v>1</v>
      </c>
      <c r="Q5" s="63"/>
      <c r="R5" s="63"/>
      <c r="S5" s="63"/>
      <c r="T5" s="63"/>
      <c r="U5" s="63"/>
      <c r="V5" s="65"/>
      <c r="W5" s="58" t="s">
        <v>50</v>
      </c>
      <c r="X5" s="66" t="s">
        <v>51</v>
      </c>
      <c r="Y5" s="47"/>
      <c r="Z5" s="47"/>
      <c r="AA5" s="47"/>
      <c r="AB5" s="47"/>
      <c r="AC5" s="47"/>
      <c r="AD5" s="47"/>
    </row>
    <row r="6" spans="1:30" x14ac:dyDescent="0.25">
      <c r="A6" s="10"/>
      <c r="B6" s="75"/>
      <c r="C6" s="76"/>
      <c r="D6" s="77"/>
      <c r="E6" s="78"/>
      <c r="F6" s="79"/>
      <c r="G6" s="76"/>
      <c r="H6" s="76"/>
      <c r="I6" s="76"/>
      <c r="J6" s="80"/>
      <c r="K6" s="80"/>
      <c r="L6" s="80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81"/>
      <c r="Y6" s="47"/>
      <c r="Z6" s="47"/>
      <c r="AA6" s="47"/>
      <c r="AB6" s="47"/>
      <c r="AC6" s="47"/>
      <c r="AD6" s="47"/>
    </row>
    <row r="7" spans="1:30" x14ac:dyDescent="0.25">
      <c r="A7" s="10"/>
      <c r="B7" s="67"/>
      <c r="C7" s="29"/>
      <c r="D7" s="67"/>
      <c r="E7" s="68"/>
      <c r="G7" s="29"/>
      <c r="H7" s="31"/>
      <c r="I7" s="29"/>
      <c r="J7" s="22"/>
      <c r="K7" s="22"/>
      <c r="L7" s="22"/>
      <c r="M7" s="29"/>
      <c r="N7" s="29"/>
      <c r="O7" s="29"/>
      <c r="P7" s="29"/>
      <c r="Q7" s="29"/>
      <c r="R7" s="29"/>
      <c r="S7" s="29"/>
      <c r="T7" s="29"/>
      <c r="U7" s="29"/>
      <c r="V7" s="29"/>
      <c r="W7" s="67"/>
      <c r="X7" s="29"/>
      <c r="Y7" s="47"/>
      <c r="Z7" s="47"/>
      <c r="AA7" s="47"/>
      <c r="AB7" s="47"/>
      <c r="AC7" s="47"/>
      <c r="AD7" s="47"/>
    </row>
    <row r="8" spans="1:30" x14ac:dyDescent="0.25">
      <c r="A8" s="10"/>
      <c r="B8" s="67"/>
      <c r="C8" s="29"/>
      <c r="D8" s="67"/>
      <c r="E8" s="68"/>
      <c r="G8" s="29"/>
      <c r="H8" s="31"/>
      <c r="I8" s="29"/>
      <c r="J8" s="22"/>
      <c r="K8" s="22"/>
      <c r="L8" s="22"/>
      <c r="M8" s="29"/>
      <c r="N8" s="29"/>
      <c r="O8" s="29"/>
      <c r="P8" s="29"/>
      <c r="Q8" s="29"/>
      <c r="R8" s="29"/>
      <c r="S8" s="29"/>
      <c r="T8" s="29"/>
      <c r="U8" s="29"/>
      <c r="V8" s="29"/>
      <c r="W8" s="67"/>
      <c r="X8" s="29"/>
      <c r="Y8" s="47"/>
      <c r="Z8" s="47"/>
      <c r="AA8" s="47"/>
      <c r="AB8" s="47"/>
      <c r="AC8" s="47"/>
      <c r="AD8" s="47"/>
    </row>
    <row r="9" spans="1:30" x14ac:dyDescent="0.25">
      <c r="A9" s="10"/>
      <c r="B9" s="67"/>
      <c r="C9" s="29"/>
      <c r="D9" s="67"/>
      <c r="E9" s="68"/>
      <c r="G9" s="29"/>
      <c r="H9" s="31"/>
      <c r="I9" s="29"/>
      <c r="J9" s="22"/>
      <c r="K9" s="22"/>
      <c r="L9" s="22"/>
      <c r="M9" s="29"/>
      <c r="N9" s="29"/>
      <c r="O9" s="29"/>
      <c r="P9" s="29"/>
      <c r="Q9" s="29"/>
      <c r="R9" s="29"/>
      <c r="S9" s="29"/>
      <c r="T9" s="29"/>
      <c r="U9" s="29"/>
      <c r="V9" s="29"/>
      <c r="W9" s="67"/>
      <c r="X9" s="29"/>
      <c r="Y9" s="47"/>
      <c r="Z9" s="47"/>
      <c r="AA9" s="47"/>
      <c r="AB9" s="47"/>
      <c r="AC9" s="47"/>
      <c r="AD9" s="47"/>
    </row>
    <row r="10" spans="1:30" x14ac:dyDescent="0.25">
      <c r="A10" s="10"/>
      <c r="B10" s="67"/>
      <c r="C10" s="29"/>
      <c r="D10" s="67"/>
      <c r="E10" s="68"/>
      <c r="G10" s="29"/>
      <c r="H10" s="31"/>
      <c r="I10" s="29"/>
      <c r="J10" s="22"/>
      <c r="K10" s="22"/>
      <c r="L10" s="22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67"/>
      <c r="X10" s="29"/>
      <c r="Y10" s="47"/>
      <c r="Z10" s="47"/>
      <c r="AA10" s="47"/>
      <c r="AB10" s="47"/>
      <c r="AC10" s="47"/>
      <c r="AD10" s="47"/>
    </row>
    <row r="11" spans="1:30" x14ac:dyDescent="0.25">
      <c r="A11" s="10"/>
      <c r="B11" s="67"/>
      <c r="C11" s="29"/>
      <c r="D11" s="67"/>
      <c r="E11" s="68"/>
      <c r="G11" s="29"/>
      <c r="H11" s="31"/>
      <c r="I11" s="29"/>
      <c r="J11" s="22"/>
      <c r="K11" s="22"/>
      <c r="L11" s="22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7"/>
      <c r="X11" s="29"/>
      <c r="Y11" s="47"/>
      <c r="Z11" s="47"/>
      <c r="AA11" s="47"/>
      <c r="AB11" s="47"/>
      <c r="AC11" s="47"/>
      <c r="AD11" s="47"/>
    </row>
    <row r="12" spans="1:30" x14ac:dyDescent="0.25">
      <c r="A12" s="10"/>
      <c r="B12" s="67"/>
      <c r="C12" s="29"/>
      <c r="D12" s="67"/>
      <c r="E12" s="68"/>
      <c r="G12" s="29"/>
      <c r="H12" s="31"/>
      <c r="I12" s="29"/>
      <c r="J12" s="22"/>
      <c r="K12" s="22"/>
      <c r="L12" s="2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67"/>
      <c r="X12" s="29"/>
      <c r="Y12" s="47"/>
      <c r="Z12" s="47"/>
      <c r="AA12" s="47"/>
      <c r="AB12" s="47"/>
      <c r="AC12" s="47"/>
      <c r="AD12" s="47"/>
    </row>
    <row r="13" spans="1:30" x14ac:dyDescent="0.25">
      <c r="A13" s="10"/>
      <c r="B13" s="67"/>
      <c r="C13" s="29"/>
      <c r="D13" s="67"/>
      <c r="E13" s="68"/>
      <c r="G13" s="29"/>
      <c r="H13" s="31"/>
      <c r="I13" s="29"/>
      <c r="J13" s="22"/>
      <c r="K13" s="22"/>
      <c r="L13" s="2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67"/>
      <c r="X13" s="29"/>
      <c r="Y13" s="47"/>
      <c r="Z13" s="47"/>
      <c r="AA13" s="47"/>
      <c r="AB13" s="47"/>
      <c r="AC13" s="47"/>
      <c r="AD13" s="47"/>
    </row>
    <row r="14" spans="1:30" x14ac:dyDescent="0.25">
      <c r="A14" s="10"/>
      <c r="B14" s="67"/>
      <c r="C14" s="29"/>
      <c r="D14" s="67"/>
      <c r="E14" s="68"/>
      <c r="G14" s="29"/>
      <c r="H14" s="31"/>
      <c r="I14" s="29"/>
      <c r="J14" s="22"/>
      <c r="K14" s="22"/>
      <c r="L14" s="22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67"/>
      <c r="X14" s="29"/>
      <c r="Y14" s="47"/>
      <c r="Z14" s="47"/>
      <c r="AA14" s="47"/>
      <c r="AB14" s="47"/>
      <c r="AC14" s="47"/>
      <c r="AD14" s="47"/>
    </row>
    <row r="15" spans="1:30" x14ac:dyDescent="0.25">
      <c r="A15" s="10"/>
      <c r="B15" s="29"/>
      <c r="C15" s="29"/>
      <c r="D15" s="67"/>
      <c r="E15" s="69"/>
      <c r="F15" s="67"/>
      <c r="G15" s="29"/>
      <c r="H15" s="31"/>
      <c r="I15" s="29"/>
      <c r="J15" s="22"/>
      <c r="K15" s="22"/>
      <c r="L15" s="22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67"/>
      <c r="X15" s="29"/>
      <c r="Y15" s="47"/>
      <c r="Z15" s="47"/>
      <c r="AA15" s="47"/>
      <c r="AB15" s="47"/>
      <c r="AC15" s="47"/>
      <c r="AD15" s="47"/>
    </row>
    <row r="16" spans="1:30" x14ac:dyDescent="0.25">
      <c r="A16" s="10"/>
      <c r="B16" s="29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47"/>
      <c r="Z16" s="47"/>
      <c r="AA16" s="47"/>
      <c r="AB16" s="47"/>
      <c r="AC16" s="47"/>
      <c r="AD16" s="47"/>
    </row>
    <row r="17" spans="1:30" x14ac:dyDescent="0.25">
      <c r="A17" s="10"/>
      <c r="B17" s="29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47"/>
      <c r="Z17" s="47"/>
      <c r="AA17" s="47"/>
      <c r="AB17" s="47"/>
      <c r="AC17" s="47"/>
      <c r="AD17" s="47"/>
    </row>
    <row r="18" spans="1:30" x14ac:dyDescent="0.25">
      <c r="A18" s="10"/>
      <c r="B18" s="29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47"/>
      <c r="Z18" s="47"/>
      <c r="AA18" s="47"/>
      <c r="AB18" s="47"/>
      <c r="AC18" s="47"/>
      <c r="AD18" s="47"/>
    </row>
    <row r="19" spans="1:30" x14ac:dyDescent="0.25">
      <c r="A19" s="10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47"/>
      <c r="Z19" s="47"/>
      <c r="AA19" s="47"/>
      <c r="AB19" s="47"/>
      <c r="AC19" s="47"/>
      <c r="AD19" s="47"/>
    </row>
    <row r="20" spans="1:30" x14ac:dyDescent="0.25">
      <c r="A20" s="10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47"/>
      <c r="Z20" s="47"/>
      <c r="AA20" s="47"/>
      <c r="AB20" s="47"/>
      <c r="AC20" s="47"/>
      <c r="AD20" s="47"/>
    </row>
    <row r="21" spans="1:30" x14ac:dyDescent="0.25">
      <c r="A21" s="10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47"/>
      <c r="Z21" s="47"/>
      <c r="AA21" s="47"/>
      <c r="AB21" s="47"/>
      <c r="AC21" s="47"/>
      <c r="AD21" s="47"/>
    </row>
    <row r="22" spans="1:30" x14ac:dyDescent="0.25">
      <c r="A22" s="10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47"/>
      <c r="Z22" s="47"/>
      <c r="AA22" s="47"/>
      <c r="AB22" s="47"/>
      <c r="AC22" s="47"/>
      <c r="AD22" s="47"/>
    </row>
    <row r="23" spans="1:30" x14ac:dyDescent="0.25">
      <c r="A23" s="10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47"/>
      <c r="Z23" s="47"/>
      <c r="AA23" s="47"/>
      <c r="AB23" s="47"/>
      <c r="AC23" s="47"/>
      <c r="AD23" s="47"/>
    </row>
    <row r="24" spans="1:30" x14ac:dyDescent="0.25">
      <c r="A24" s="10"/>
      <c r="B24" s="67"/>
      <c r="C24" s="29"/>
      <c r="D24" s="67"/>
      <c r="E24" s="68"/>
      <c r="G24" s="29"/>
      <c r="H24" s="31"/>
      <c r="I24" s="29"/>
      <c r="J24" s="22"/>
      <c r="K24" s="22"/>
      <c r="L24" s="22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67"/>
      <c r="X24" s="29"/>
      <c r="Y24" s="47"/>
      <c r="Z24" s="47"/>
      <c r="AA24" s="47"/>
      <c r="AB24" s="47"/>
      <c r="AC24" s="47"/>
      <c r="AD24" s="47"/>
    </row>
    <row r="25" spans="1:30" x14ac:dyDescent="0.25">
      <c r="A25" s="10"/>
      <c r="B25" s="67"/>
      <c r="C25" s="29"/>
      <c r="D25" s="67"/>
      <c r="E25" s="68"/>
      <c r="G25" s="29"/>
      <c r="H25" s="31"/>
      <c r="I25" s="29"/>
      <c r="J25" s="22"/>
      <c r="K25" s="22"/>
      <c r="L25" s="22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67"/>
      <c r="X25" s="29"/>
      <c r="Y25" s="47"/>
      <c r="Z25" s="47"/>
      <c r="AA25" s="47"/>
      <c r="AB25" s="47"/>
      <c r="AC25" s="47"/>
      <c r="AD25" s="47"/>
    </row>
    <row r="26" spans="1:30" x14ac:dyDescent="0.25">
      <c r="A26" s="10"/>
      <c r="B26" s="67"/>
      <c r="C26" s="29"/>
      <c r="D26" s="67"/>
      <c r="E26" s="68"/>
      <c r="G26" s="29"/>
      <c r="H26" s="31"/>
      <c r="I26" s="29"/>
      <c r="J26" s="22"/>
      <c r="K26" s="22"/>
      <c r="L26" s="22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70"/>
      <c r="X26" s="29"/>
      <c r="Y26" s="47"/>
      <c r="Z26" s="47"/>
      <c r="AA26" s="47"/>
      <c r="AB26" s="47"/>
      <c r="AC26" s="47"/>
      <c r="AD26" s="47"/>
    </row>
    <row r="27" spans="1:30" x14ac:dyDescent="0.25">
      <c r="A27" s="10"/>
      <c r="B27" s="67"/>
      <c r="C27" s="29"/>
      <c r="D27" s="67"/>
      <c r="E27" s="68"/>
      <c r="G27" s="29"/>
      <c r="H27" s="31"/>
      <c r="I27" s="29"/>
      <c r="J27" s="22"/>
      <c r="K27" s="22"/>
      <c r="L27" s="22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47"/>
      <c r="Z27" s="47"/>
      <c r="AA27" s="47"/>
      <c r="AB27" s="47"/>
      <c r="AC27" s="47"/>
      <c r="AD27" s="47"/>
    </row>
    <row r="28" spans="1:30" x14ac:dyDescent="0.25">
      <c r="A28" s="10"/>
      <c r="B28" s="67"/>
      <c r="C28" s="29"/>
      <c r="D28" s="67"/>
      <c r="E28" s="68"/>
      <c r="G28" s="29"/>
      <c r="H28" s="31"/>
      <c r="I28" s="29"/>
      <c r="J28" s="22"/>
      <c r="K28" s="22"/>
      <c r="L28" s="22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71"/>
      <c r="X28" s="29"/>
      <c r="Y28" s="47"/>
      <c r="Z28" s="47"/>
      <c r="AA28" s="47"/>
      <c r="AB28" s="47"/>
      <c r="AC28" s="47"/>
      <c r="AD28" s="47"/>
    </row>
    <row r="29" spans="1:30" x14ac:dyDescent="0.25">
      <c r="A29" s="10"/>
      <c r="B29" s="67"/>
      <c r="C29" s="29"/>
      <c r="D29" s="67"/>
      <c r="E29" s="68"/>
      <c r="G29" s="29"/>
      <c r="H29" s="31"/>
      <c r="I29" s="29"/>
      <c r="J29" s="22"/>
      <c r="K29" s="22"/>
      <c r="L29" s="22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67"/>
      <c r="X29" s="29"/>
      <c r="Y29" s="47"/>
      <c r="Z29" s="47"/>
      <c r="AA29" s="47"/>
      <c r="AB29" s="47"/>
      <c r="AC29" s="47"/>
      <c r="AD29" s="47"/>
    </row>
    <row r="30" spans="1:30" x14ac:dyDescent="0.25">
      <c r="A30" s="10"/>
      <c r="B30" s="67"/>
      <c r="C30" s="29"/>
      <c r="D30" s="67"/>
      <c r="E30" s="68"/>
      <c r="G30" s="29"/>
      <c r="H30" s="31"/>
      <c r="I30" s="29"/>
      <c r="J30" s="22"/>
      <c r="K30" s="22"/>
      <c r="L30" s="22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67"/>
      <c r="X30" s="29"/>
      <c r="Y30" s="47"/>
      <c r="Z30" s="47"/>
      <c r="AA30" s="47"/>
      <c r="AB30" s="47"/>
      <c r="AC30" s="47"/>
      <c r="AD30" s="47"/>
    </row>
    <row r="31" spans="1:30" x14ac:dyDescent="0.25">
      <c r="A31" s="10"/>
      <c r="B31" s="67"/>
      <c r="C31" s="29"/>
      <c r="D31" s="67"/>
      <c r="E31" s="68"/>
      <c r="G31" s="29"/>
      <c r="H31" s="31"/>
      <c r="I31" s="29"/>
      <c r="J31" s="22"/>
      <c r="K31" s="22"/>
      <c r="L31" s="22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67"/>
      <c r="X31" s="29"/>
      <c r="Y31" s="47"/>
      <c r="Z31" s="47"/>
      <c r="AA31" s="47"/>
      <c r="AB31" s="47"/>
      <c r="AC31" s="47"/>
      <c r="AD31" s="47"/>
    </row>
    <row r="32" spans="1:30" x14ac:dyDescent="0.25">
      <c r="A32" s="10"/>
      <c r="B32" s="67"/>
      <c r="C32" s="29"/>
      <c r="D32" s="67"/>
      <c r="E32" s="68"/>
      <c r="G32" s="29"/>
      <c r="H32" s="31"/>
      <c r="I32" s="29"/>
      <c r="J32" s="22"/>
      <c r="K32" s="22"/>
      <c r="L32" s="22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67"/>
      <c r="X32" s="29"/>
      <c r="Y32" s="47"/>
      <c r="Z32" s="47"/>
      <c r="AA32" s="47"/>
      <c r="AB32" s="47"/>
      <c r="AC32" s="47"/>
      <c r="AD32" s="47"/>
    </row>
    <row r="33" spans="1:30" x14ac:dyDescent="0.25">
      <c r="A33" s="10"/>
      <c r="B33" s="67"/>
      <c r="C33" s="29"/>
      <c r="D33" s="67"/>
      <c r="E33" s="68"/>
      <c r="G33" s="29"/>
      <c r="H33" s="31"/>
      <c r="I33" s="29"/>
      <c r="J33" s="22"/>
      <c r="K33" s="22"/>
      <c r="L33" s="22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67"/>
      <c r="X33" s="29"/>
      <c r="Y33" s="47"/>
      <c r="Z33" s="47"/>
      <c r="AA33" s="47"/>
      <c r="AB33" s="47"/>
      <c r="AC33" s="47"/>
      <c r="AD33" s="47"/>
    </row>
    <row r="34" spans="1:30" x14ac:dyDescent="0.25">
      <c r="A34" s="10"/>
      <c r="B34" s="67"/>
      <c r="C34" s="29"/>
      <c r="D34" s="67"/>
      <c r="E34" s="68"/>
      <c r="G34" s="29"/>
      <c r="H34" s="31"/>
      <c r="I34" s="29"/>
      <c r="J34" s="22"/>
      <c r="K34" s="22"/>
      <c r="L34" s="22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67"/>
      <c r="X34" s="29"/>
      <c r="Y34" s="47"/>
      <c r="Z34" s="47"/>
      <c r="AA34" s="47"/>
      <c r="AB34" s="47"/>
      <c r="AC34" s="47"/>
      <c r="AD34" s="47"/>
    </row>
    <row r="35" spans="1:30" x14ac:dyDescent="0.25">
      <c r="A35" s="10"/>
      <c r="B35" s="67"/>
      <c r="C35" s="29"/>
      <c r="D35" s="67"/>
      <c r="E35" s="68"/>
      <c r="G35" s="29"/>
      <c r="H35" s="31"/>
      <c r="I35" s="29"/>
      <c r="J35" s="22"/>
      <c r="K35" s="22"/>
      <c r="L35" s="22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67"/>
      <c r="X35" s="29"/>
      <c r="Y35" s="47"/>
      <c r="Z35" s="47"/>
      <c r="AA35" s="47"/>
      <c r="AB35" s="47"/>
      <c r="AC35" s="47"/>
      <c r="AD35" s="47"/>
    </row>
    <row r="36" spans="1:30" x14ac:dyDescent="0.25">
      <c r="A36" s="10"/>
      <c r="B36" s="67"/>
      <c r="C36" s="29"/>
      <c r="D36" s="67"/>
      <c r="E36" s="67"/>
      <c r="F36" s="22"/>
      <c r="G36" s="29"/>
      <c r="H36" s="31"/>
      <c r="I36" s="29"/>
      <c r="J36" s="22"/>
      <c r="K36" s="22"/>
      <c r="L36" s="22"/>
      <c r="M36" s="22"/>
      <c r="N36" s="34"/>
      <c r="O36" s="34"/>
      <c r="P36" s="22"/>
      <c r="Q36" s="22"/>
      <c r="R36" s="22"/>
      <c r="S36" s="22"/>
      <c r="T36" s="22"/>
      <c r="U36" s="22"/>
      <c r="V36" s="22"/>
      <c r="W36" s="67"/>
      <c r="X36" s="22"/>
      <c r="Y36" s="47"/>
      <c r="Z36" s="47"/>
      <c r="AA36" s="47"/>
      <c r="AB36" s="47"/>
      <c r="AC36" s="47"/>
      <c r="AD36" s="47"/>
    </row>
    <row r="37" spans="1:30" x14ac:dyDescent="0.25">
      <c r="A37" s="10"/>
      <c r="B37" s="67"/>
      <c r="C37" s="29"/>
      <c r="D37" s="67"/>
      <c r="E37" s="67"/>
      <c r="F37" s="22"/>
      <c r="G37" s="29"/>
      <c r="H37" s="31"/>
      <c r="I37" s="29"/>
      <c r="J37" s="22"/>
      <c r="K37" s="22"/>
      <c r="L37" s="22"/>
      <c r="M37" s="22"/>
      <c r="N37" s="34"/>
      <c r="O37" s="34"/>
      <c r="P37" s="22"/>
      <c r="Q37" s="22"/>
      <c r="R37" s="22"/>
      <c r="S37" s="22"/>
      <c r="T37" s="22"/>
      <c r="U37" s="22"/>
      <c r="V37" s="22"/>
      <c r="W37" s="67"/>
      <c r="X37" s="22"/>
      <c r="Y37" s="47"/>
      <c r="Z37" s="47"/>
      <c r="AA37" s="47"/>
      <c r="AB37" s="47"/>
      <c r="AC37" s="47"/>
      <c r="AD37" s="47"/>
    </row>
    <row r="38" spans="1:30" x14ac:dyDescent="0.25">
      <c r="A38" s="10"/>
      <c r="B38" s="67"/>
      <c r="C38" s="29"/>
      <c r="D38" s="67"/>
      <c r="E38" s="67"/>
      <c r="F38" s="22"/>
      <c r="G38" s="29"/>
      <c r="H38" s="31"/>
      <c r="I38" s="29"/>
      <c r="J38" s="22"/>
      <c r="K38" s="22"/>
      <c r="L38" s="22"/>
      <c r="M38" s="22"/>
      <c r="N38" s="34"/>
      <c r="O38" s="34"/>
      <c r="P38" s="22"/>
      <c r="Q38" s="22"/>
      <c r="R38" s="22"/>
      <c r="S38" s="22"/>
      <c r="T38" s="22"/>
      <c r="U38" s="22"/>
      <c r="V38" s="22"/>
      <c r="W38" s="67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67"/>
      <c r="C39" s="29"/>
      <c r="D39" s="67"/>
      <c r="E39" s="67"/>
      <c r="F39" s="22"/>
      <c r="G39" s="29"/>
      <c r="H39" s="31"/>
      <c r="I39" s="29"/>
      <c r="J39" s="22"/>
      <c r="K39" s="22"/>
      <c r="L39" s="22"/>
      <c r="M39" s="22"/>
      <c r="N39" s="34"/>
      <c r="O39" s="34"/>
      <c r="P39" s="22"/>
      <c r="Q39" s="22"/>
      <c r="R39" s="22"/>
      <c r="S39" s="22"/>
      <c r="T39" s="22"/>
      <c r="U39" s="22"/>
      <c r="V39" s="22"/>
      <c r="W39" s="67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7"/>
      <c r="C40" s="29"/>
      <c r="D40" s="67"/>
      <c r="E40" s="67"/>
      <c r="F40" s="22"/>
      <c r="G40" s="29"/>
      <c r="H40" s="31"/>
      <c r="I40" s="29"/>
      <c r="J40" s="22"/>
      <c r="K40" s="22"/>
      <c r="L40" s="22"/>
      <c r="M40" s="22"/>
      <c r="N40" s="34"/>
      <c r="O40" s="34"/>
      <c r="P40" s="22"/>
      <c r="Q40" s="22"/>
      <c r="R40" s="22"/>
      <c r="S40" s="22"/>
      <c r="T40" s="22"/>
      <c r="U40" s="22"/>
      <c r="V40" s="22"/>
      <c r="W40" s="67"/>
      <c r="X40" s="22"/>
      <c r="Y40" s="47"/>
      <c r="Z40" s="47"/>
      <c r="AA40" s="47"/>
      <c r="AB40" s="47"/>
      <c r="AC40" s="47"/>
      <c r="AD40" s="47"/>
    </row>
    <row r="41" spans="1:30" x14ac:dyDescent="0.25">
      <c r="A41" s="10"/>
      <c r="B41" s="67"/>
      <c r="C41" s="29"/>
      <c r="D41" s="67"/>
      <c r="E41" s="67"/>
      <c r="F41" s="22"/>
      <c r="G41" s="29"/>
      <c r="H41" s="31"/>
      <c r="I41" s="29"/>
      <c r="J41" s="22"/>
      <c r="K41" s="22"/>
      <c r="L41" s="22"/>
      <c r="M41" s="22"/>
      <c r="N41" s="34"/>
      <c r="O41" s="34"/>
      <c r="P41" s="22"/>
      <c r="Q41" s="22"/>
      <c r="R41" s="22"/>
      <c r="S41" s="22"/>
      <c r="T41" s="22"/>
      <c r="U41" s="22"/>
      <c r="V41" s="22"/>
      <c r="W41" s="67"/>
      <c r="X41" s="22"/>
      <c r="Y41" s="47"/>
      <c r="Z41" s="47"/>
      <c r="AA41" s="47"/>
      <c r="AB41" s="47"/>
      <c r="AC41" s="47"/>
      <c r="AD41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2019-01-13T19:51:05Z</dcterms:modified>
</cp:coreProperties>
</file>