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AS8" i="2" l="1"/>
  <c r="AQ8" i="2"/>
  <c r="AP8" i="2"/>
  <c r="AO8" i="2"/>
  <c r="AN8" i="2"/>
  <c r="AM8" i="2"/>
  <c r="AG8" i="2"/>
  <c r="AE8" i="2"/>
  <c r="AD8" i="2"/>
  <c r="AC8" i="2"/>
  <c r="AB8" i="2"/>
  <c r="AA8" i="2"/>
  <c r="W8" i="2"/>
  <c r="U8" i="2"/>
  <c r="T8" i="2"/>
  <c r="S8" i="2"/>
  <c r="R8" i="2"/>
  <c r="Q8" i="2"/>
  <c r="K8" i="2"/>
  <c r="I8" i="2"/>
  <c r="H8" i="2"/>
  <c r="G8" i="2"/>
  <c r="F8" i="2"/>
  <c r="E8" i="2"/>
  <c r="AF8" i="2" l="1"/>
  <c r="O11" i="2" l="1"/>
  <c r="N11" i="2"/>
  <c r="M11" i="2"/>
  <c r="L11" i="2"/>
  <c r="K11" i="2"/>
  <c r="K13" i="2"/>
  <c r="I13" i="2"/>
  <c r="G13" i="2"/>
  <c r="E13" i="2"/>
  <c r="K12" i="2"/>
  <c r="I12" i="2"/>
  <c r="H12" i="2"/>
  <c r="G12" i="2"/>
  <c r="F12" i="2"/>
  <c r="E12" i="2"/>
  <c r="E14" i="2" s="1"/>
  <c r="K14" i="2" l="1"/>
  <c r="G14" i="2"/>
  <c r="F13" i="2"/>
  <c r="F14" i="2" s="1"/>
  <c r="H13" i="2"/>
  <c r="H14" i="2" s="1"/>
  <c r="M14" i="2" s="1"/>
  <c r="I14" i="2"/>
  <c r="J13" i="2"/>
  <c r="O13" i="2"/>
  <c r="M13" i="2"/>
  <c r="L13" i="2" l="1"/>
  <c r="N13" i="2"/>
  <c r="N14" i="2"/>
  <c r="L14" i="2"/>
  <c r="O14" i="2"/>
  <c r="J14" i="2"/>
  <c r="O11" i="1" l="1"/>
  <c r="AI11" i="1" l="1"/>
  <c r="AH11" i="1"/>
  <c r="AG11" i="1"/>
  <c r="AF11" i="1"/>
  <c r="AE11" i="1"/>
  <c r="AD11" i="1"/>
  <c r="AA11" i="1"/>
  <c r="Z11" i="1"/>
  <c r="Y11" i="1"/>
  <c r="X11" i="1"/>
  <c r="W11" i="1"/>
  <c r="T11" i="1"/>
  <c r="S11" i="1"/>
  <c r="R11" i="1"/>
  <c r="Q11" i="1"/>
  <c r="P11" i="1"/>
  <c r="M11" i="1" l="1"/>
  <c r="L11" i="1"/>
  <c r="K11" i="1"/>
  <c r="J11" i="1"/>
  <c r="I11" i="1"/>
  <c r="N11" i="1" s="1"/>
  <c r="H11" i="1"/>
  <c r="G11" i="1"/>
  <c r="F11" i="1"/>
  <c r="E11" i="1"/>
  <c r="D12" i="1" s="1"/>
  <c r="F15" i="1" l="1"/>
  <c r="N15" i="1"/>
  <c r="I15" i="1"/>
  <c r="I18" i="1" s="1"/>
  <c r="H15" i="1"/>
  <c r="H18" i="1" s="1"/>
  <c r="G15" i="1"/>
  <c r="G18" i="1" s="1"/>
  <c r="E18" i="1"/>
  <c r="O15" i="1"/>
  <c r="O18" i="1" s="1"/>
  <c r="N18" i="1" s="1"/>
  <c r="M15" i="1" l="1"/>
  <c r="F18" i="1"/>
  <c r="K18" i="1" s="1"/>
  <c r="K15" i="1"/>
  <c r="L15" i="1"/>
  <c r="L18" i="1"/>
  <c r="M18" i="1"/>
</calcChain>
</file>

<file path=xl/sharedStrings.xml><?xml version="1.0" encoding="utf-8"?>
<sst xmlns="http://schemas.openxmlformats.org/spreadsheetml/2006/main" count="154" uniqueCount="65">
  <si>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</si>
  <si>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</si>
  <si>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</si>
  <si>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</si>
  <si>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</si>
  <si>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</si>
  <si>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</si>
  <si>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</si>
  <si>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</si>
  <si>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</si>
  <si>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</si>
  <si>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</si>
  <si>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</si>
  <si>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</si>
  <si>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</si>
  <si>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</si>
  <si>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</si>
  <si>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</si>
  <si>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</si>
  <si>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</si>
  <si>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</si>
  <si>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</si>
  <si>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</si>
  <si>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</si>
  <si>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</si>
  <si>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</si>
  <si>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</si>
  <si>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</si>
  <si>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</si>
  <si>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</si>
  <si>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</si>
  <si>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</si>
  <si>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</si>
  <si>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KiPa</t>
  </si>
  <si>
    <t>Seurat</t>
  </si>
  <si>
    <t>1.  ottelu</t>
  </si>
  <si>
    <t>KiPa = Kiteen Pallo-90  (1990),  kasvattajaseura</t>
  </si>
  <si>
    <t>Tatu Hurskainen</t>
  </si>
  <si>
    <t>17.5.1995   Kitee</t>
  </si>
  <si>
    <t>15.05. 2014  KiPa - JoMa  (4-0, 2-1)</t>
  </si>
  <si>
    <t xml:space="preserve">  18 v 11 kk 28 pv</t>
  </si>
  <si>
    <t>8.</t>
  </si>
  <si>
    <t>suomensarja</t>
  </si>
  <si>
    <t>6.</t>
  </si>
  <si>
    <t>KiPa  2</t>
  </si>
  <si>
    <t>hSM</t>
  </si>
  <si>
    <t xml:space="preserve"> Arvo-ottelut</t>
  </si>
  <si>
    <t>Mitalit</t>
  </si>
  <si>
    <t xml:space="preserve">Lyöty </t>
  </si>
  <si>
    <t xml:space="preserve">Tuotu </t>
  </si>
  <si>
    <t>L+T</t>
  </si>
  <si>
    <t>YKKÖSPESIS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</si>
  <si>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</si>
  <si>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</si>
  <si>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</si>
  <si>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</si>
  <si>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</si>
  <si>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</si>
  <si>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</si>
  <si>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</si>
  <si>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</si>
  <si>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1.</t>
  </si>
  <si>
    <t>4.</t>
  </si>
  <si>
    <t>7.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</si>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</sst>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/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3" borderId="8" xfId="1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/>
    <xf numFmtId="0" fontId="3" fillId="4" borderId="6" xfId="0" applyFont="1" applyFill="1" applyBorder="1" applyAlignment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9" customWidth="1"/>
    <col min="3" max="3" width="6.7109375" style="58" customWidth="1"/>
    <col min="4" max="4" width="8.2851562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6" customWidth="1"/>
    <col min="16" max="20" width="5.7109375" style="58" customWidth="1"/>
    <col min="21" max="21" width="8.7109375" style="58" customWidth="1"/>
    <col min="22" max="22" width="0.7109375" style="58" customWidth="1"/>
    <col min="23" max="27" width="5.7109375" style="58" customWidth="1"/>
    <col min="28" max="28" width="8.7109375" style="58" customWidth="1"/>
    <col min="29" max="29" width="0.7109375" style="58" customWidth="1"/>
    <col min="30" max="35" width="5.7109375" style="58" customWidth="1"/>
    <col min="36" max="36" width="91.140625" style="1" customWidth="1"/>
    <col min="37" max="16384" width="9.140625" style="8"/>
  </cols>
  <sheetData>
    <row r="1" spans="1:37" ht="19.5" customHeight="1" x14ac:dyDescent="0.25">
      <c r="A1" s="1"/>
      <c r="B1" s="2" t="s">
        <v>37</v>
      </c>
      <c r="C1" s="3"/>
      <c r="D1" s="4"/>
      <c r="E1" s="6" t="s">
        <v>38</v>
      </c>
      <c r="F1" s="3"/>
      <c r="G1" s="5"/>
      <c r="H1" s="3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19"/>
      <c r="W2" s="22" t="s">
        <v>15</v>
      </c>
      <c r="X2" s="14"/>
      <c r="Y2" s="14"/>
      <c r="Z2" s="14"/>
      <c r="AA2" s="14"/>
      <c r="AB2" s="15"/>
      <c r="AC2" s="19"/>
      <c r="AD2" s="22" t="s">
        <v>46</v>
      </c>
      <c r="AE2" s="14"/>
      <c r="AF2" s="14"/>
      <c r="AG2" s="20"/>
      <c r="AH2" s="14" t="s">
        <v>47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45</v>
      </c>
      <c r="AG3" s="15" t="s">
        <v>30</v>
      </c>
      <c r="AH3" s="17" t="s">
        <v>31</v>
      </c>
      <c r="AI3" s="18" t="s">
        <v>32</v>
      </c>
      <c r="AJ3" s="9"/>
    </row>
    <row r="4" spans="1:37" s="23" customFormat="1" ht="15" customHeight="1" x14ac:dyDescent="0.2">
      <c r="A4" s="9"/>
      <c r="B4" s="26">
        <v>2014</v>
      </c>
      <c r="C4" s="27" t="s">
        <v>41</v>
      </c>
      <c r="D4" s="41" t="s">
        <v>33</v>
      </c>
      <c r="E4" s="27">
        <v>3</v>
      </c>
      <c r="F4" s="27">
        <v>0</v>
      </c>
      <c r="G4" s="27">
        <v>0</v>
      </c>
      <c r="H4" s="27">
        <v>0</v>
      </c>
      <c r="I4" s="27">
        <v>3</v>
      </c>
      <c r="J4" s="27">
        <v>0</v>
      </c>
      <c r="K4" s="27">
        <v>2</v>
      </c>
      <c r="L4" s="27">
        <v>1</v>
      </c>
      <c r="M4" s="27">
        <v>0</v>
      </c>
      <c r="N4" s="60">
        <v>0.375</v>
      </c>
      <c r="O4" s="24">
        <v>8</v>
      </c>
      <c r="P4" s="61"/>
      <c r="Q4" s="26"/>
      <c r="R4" s="27"/>
      <c r="S4" s="26"/>
      <c r="T4" s="26"/>
      <c r="U4" s="26"/>
      <c r="V4" s="24"/>
      <c r="W4" s="28"/>
      <c r="X4" s="28"/>
      <c r="Y4" s="28"/>
      <c r="Z4" s="28"/>
      <c r="AA4" s="28"/>
      <c r="AB4" s="28"/>
      <c r="AC4" s="24"/>
      <c r="AD4" s="26"/>
      <c r="AE4" s="25"/>
      <c r="AF4" s="29"/>
      <c r="AG4" s="27"/>
      <c r="AH4" s="30"/>
      <c r="AI4" s="26"/>
      <c r="AJ4" s="9"/>
    </row>
    <row r="5" spans="1:37" s="23" customFormat="1" ht="15" customHeight="1" x14ac:dyDescent="0.2">
      <c r="A5" s="9"/>
      <c r="B5" s="26">
        <v>2015</v>
      </c>
      <c r="C5" s="26"/>
      <c r="D5" s="41"/>
      <c r="E5" s="27"/>
      <c r="F5" s="27"/>
      <c r="G5" s="27"/>
      <c r="H5" s="27"/>
      <c r="I5" s="27"/>
      <c r="J5" s="27"/>
      <c r="K5" s="27"/>
      <c r="L5" s="27"/>
      <c r="M5" s="27"/>
      <c r="N5" s="60"/>
      <c r="O5" s="24"/>
      <c r="P5" s="61"/>
      <c r="Q5" s="27"/>
      <c r="R5" s="27"/>
      <c r="S5" s="26"/>
      <c r="T5" s="26"/>
      <c r="U5" s="26"/>
      <c r="V5" s="24"/>
      <c r="W5" s="28"/>
      <c r="X5" s="28"/>
      <c r="Y5" s="28"/>
      <c r="Z5" s="28"/>
      <c r="AA5" s="28"/>
      <c r="AB5" s="28"/>
      <c r="AC5" s="24"/>
      <c r="AD5" s="26"/>
      <c r="AE5" s="25"/>
      <c r="AF5" s="29"/>
      <c r="AG5" s="27"/>
      <c r="AH5" s="30"/>
      <c r="AI5" s="26"/>
      <c r="AJ5" s="9"/>
    </row>
    <row r="6" spans="1:37" s="23" customFormat="1" ht="15" customHeight="1" x14ac:dyDescent="0.2">
      <c r="A6" s="9"/>
      <c r="B6" s="26">
        <v>2016</v>
      </c>
      <c r="C6" s="26"/>
      <c r="D6" s="41"/>
      <c r="E6" s="27"/>
      <c r="F6" s="27"/>
      <c r="G6" s="27"/>
      <c r="H6" s="27"/>
      <c r="I6" s="27"/>
      <c r="J6" s="27"/>
      <c r="K6" s="27"/>
      <c r="L6" s="27"/>
      <c r="M6" s="27"/>
      <c r="N6" s="60"/>
      <c r="O6" s="24"/>
      <c r="P6" s="61"/>
      <c r="Q6" s="27"/>
      <c r="R6" s="27"/>
      <c r="S6" s="26"/>
      <c r="T6" s="26"/>
      <c r="U6" s="26"/>
      <c r="V6" s="24"/>
      <c r="W6" s="28"/>
      <c r="X6" s="28"/>
      <c r="Y6" s="28"/>
      <c r="Z6" s="28"/>
      <c r="AA6" s="28"/>
      <c r="AB6" s="28"/>
      <c r="AC6" s="24"/>
      <c r="AD6" s="26"/>
      <c r="AE6" s="25"/>
      <c r="AF6" s="29"/>
      <c r="AG6" s="27"/>
      <c r="AH6" s="30"/>
      <c r="AI6" s="26"/>
      <c r="AJ6" s="9"/>
    </row>
    <row r="7" spans="1:37" s="23" customFormat="1" ht="15" customHeight="1" x14ac:dyDescent="0.2">
      <c r="A7" s="9"/>
      <c r="B7" s="63">
        <v>2017</v>
      </c>
      <c r="C7" s="63" t="s">
        <v>43</v>
      </c>
      <c r="D7" s="64" t="s">
        <v>44</v>
      </c>
      <c r="E7" s="63"/>
      <c r="F7" s="64" t="s">
        <v>42</v>
      </c>
      <c r="G7" s="63"/>
      <c r="H7" s="63"/>
      <c r="I7" s="63"/>
      <c r="J7" s="63"/>
      <c r="K7" s="63"/>
      <c r="L7" s="63"/>
      <c r="M7" s="63"/>
      <c r="N7" s="65"/>
      <c r="O7" s="24"/>
      <c r="P7" s="61"/>
      <c r="Q7" s="27"/>
      <c r="R7" s="27"/>
      <c r="S7" s="26"/>
      <c r="T7" s="26"/>
      <c r="U7" s="26"/>
      <c r="V7" s="24"/>
      <c r="W7" s="28"/>
      <c r="X7" s="28"/>
      <c r="Y7" s="28"/>
      <c r="Z7" s="28"/>
      <c r="AA7" s="28"/>
      <c r="AB7" s="28"/>
      <c r="AC7" s="24"/>
      <c r="AD7" s="26"/>
      <c r="AE7" s="25"/>
      <c r="AF7" s="29"/>
      <c r="AG7" s="27"/>
      <c r="AH7" s="30"/>
      <c r="AI7" s="26"/>
      <c r="AJ7" s="9"/>
    </row>
    <row r="8" spans="1:37" s="23" customFormat="1" ht="15" customHeight="1" x14ac:dyDescent="0.2">
      <c r="A8" s="9"/>
      <c r="B8" s="26">
        <v>2018</v>
      </c>
      <c r="C8" s="26"/>
      <c r="D8" s="41"/>
      <c r="E8" s="27"/>
      <c r="F8" s="27"/>
      <c r="G8" s="27"/>
      <c r="H8" s="27"/>
      <c r="I8" s="27"/>
      <c r="J8" s="27"/>
      <c r="K8" s="27"/>
      <c r="L8" s="27"/>
      <c r="M8" s="27"/>
      <c r="N8" s="60"/>
      <c r="O8" s="24"/>
      <c r="P8" s="61"/>
      <c r="Q8" s="27"/>
      <c r="R8" s="27"/>
      <c r="S8" s="26"/>
      <c r="T8" s="26"/>
      <c r="U8" s="26"/>
      <c r="V8" s="24"/>
      <c r="W8" s="28"/>
      <c r="X8" s="28"/>
      <c r="Y8" s="28"/>
      <c r="Z8" s="28"/>
      <c r="AA8" s="28"/>
      <c r="AB8" s="28"/>
      <c r="AC8" s="24"/>
      <c r="AD8" s="26"/>
      <c r="AE8" s="25"/>
      <c r="AF8" s="29"/>
      <c r="AG8" s="27"/>
      <c r="AH8" s="30"/>
      <c r="AI8" s="26"/>
      <c r="AJ8" s="9"/>
    </row>
    <row r="9" spans="1:37" s="23" customFormat="1" ht="15" customHeight="1" x14ac:dyDescent="0.2">
      <c r="A9" s="9"/>
      <c r="B9" s="63">
        <v>2019</v>
      </c>
      <c r="C9" s="63" t="s">
        <v>60</v>
      </c>
      <c r="D9" s="64" t="s">
        <v>44</v>
      </c>
      <c r="E9" s="63"/>
      <c r="F9" s="64" t="s">
        <v>42</v>
      </c>
      <c r="G9" s="63"/>
      <c r="H9" s="63"/>
      <c r="I9" s="63"/>
      <c r="J9" s="63"/>
      <c r="K9" s="63"/>
      <c r="L9" s="63"/>
      <c r="M9" s="63"/>
      <c r="N9" s="65"/>
      <c r="O9" s="24"/>
      <c r="P9" s="61"/>
      <c r="Q9" s="27"/>
      <c r="R9" s="27"/>
      <c r="S9" s="26"/>
      <c r="T9" s="26"/>
      <c r="U9" s="26"/>
      <c r="V9" s="24"/>
      <c r="W9" s="28"/>
      <c r="X9" s="28"/>
      <c r="Y9" s="28"/>
      <c r="Z9" s="28"/>
      <c r="AA9" s="28"/>
      <c r="AB9" s="28"/>
      <c r="AC9" s="24"/>
      <c r="AD9" s="26"/>
      <c r="AE9" s="25"/>
      <c r="AF9" s="29"/>
      <c r="AG9" s="27"/>
      <c r="AH9" s="30"/>
      <c r="AI9" s="26"/>
      <c r="AJ9" s="9"/>
    </row>
    <row r="10" spans="1:37" s="23" customFormat="1" ht="15" customHeight="1" x14ac:dyDescent="0.2">
      <c r="A10" s="9"/>
      <c r="B10" s="63">
        <v>2020</v>
      </c>
      <c r="C10" s="63" t="s">
        <v>62</v>
      </c>
      <c r="D10" s="64" t="s">
        <v>44</v>
      </c>
      <c r="E10" s="63"/>
      <c r="F10" s="64" t="s">
        <v>42</v>
      </c>
      <c r="G10" s="63"/>
      <c r="H10" s="63"/>
      <c r="I10" s="63"/>
      <c r="J10" s="63"/>
      <c r="K10" s="63"/>
      <c r="L10" s="63"/>
      <c r="M10" s="63"/>
      <c r="N10" s="65"/>
      <c r="O10" s="24"/>
      <c r="P10" s="61"/>
      <c r="Q10" s="27"/>
      <c r="R10" s="27"/>
      <c r="S10" s="26"/>
      <c r="T10" s="26"/>
      <c r="U10" s="26"/>
      <c r="V10" s="24"/>
      <c r="W10" s="28"/>
      <c r="X10" s="28"/>
      <c r="Y10" s="28"/>
      <c r="Z10" s="28"/>
      <c r="AA10" s="28"/>
      <c r="AB10" s="28"/>
      <c r="AC10" s="24"/>
      <c r="AD10" s="26"/>
      <c r="AE10" s="25"/>
      <c r="AF10" s="29"/>
      <c r="AG10" s="27"/>
      <c r="AH10" s="30"/>
      <c r="AI10" s="26"/>
      <c r="AJ10" s="9"/>
    </row>
    <row r="11" spans="1:37" s="23" customFormat="1" ht="15" customHeight="1" x14ac:dyDescent="0.2">
      <c r="A11" s="9"/>
      <c r="B11" s="16" t="s">
        <v>7</v>
      </c>
      <c r="C11" s="17"/>
      <c r="D11" s="15"/>
      <c r="E11" s="18">
        <f t="shared" ref="E11:M11" si="0">SUM(E4:E4)</f>
        <v>3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8">
        <f t="shared" si="0"/>
        <v>3</v>
      </c>
      <c r="J11" s="18">
        <f t="shared" si="0"/>
        <v>0</v>
      </c>
      <c r="K11" s="18">
        <f t="shared" si="0"/>
        <v>2</v>
      </c>
      <c r="L11" s="18">
        <f t="shared" si="0"/>
        <v>1</v>
      </c>
      <c r="M11" s="17">
        <f t="shared" si="0"/>
        <v>0</v>
      </c>
      <c r="N11" s="31">
        <f>PRODUCT(I11/O11)</f>
        <v>0.375</v>
      </c>
      <c r="O11" s="62">
        <f>SUM(O4)</f>
        <v>8</v>
      </c>
      <c r="P11" s="18">
        <f t="shared" ref="P11:AI11" si="1">SUM(P4:P4)</f>
        <v>0</v>
      </c>
      <c r="Q11" s="15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31">
        <v>0</v>
      </c>
      <c r="V11" s="62"/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31">
        <v>0</v>
      </c>
      <c r="AC11" s="62"/>
      <c r="AD11" s="18">
        <f t="shared" si="1"/>
        <v>0</v>
      </c>
      <c r="AE11" s="18">
        <f t="shared" si="1"/>
        <v>0</v>
      </c>
      <c r="AF11" s="18">
        <f t="shared" si="1"/>
        <v>0</v>
      </c>
      <c r="AG11" s="18">
        <f t="shared" si="1"/>
        <v>0</v>
      </c>
      <c r="AH11" s="18">
        <f t="shared" si="1"/>
        <v>0</v>
      </c>
      <c r="AI11" s="18">
        <f t="shared" si="1"/>
        <v>0</v>
      </c>
      <c r="AJ11" s="9"/>
    </row>
    <row r="12" spans="1:37" s="23" customFormat="1" ht="15" customHeight="1" x14ac:dyDescent="0.2">
      <c r="A12" s="9"/>
      <c r="B12" s="2" t="s">
        <v>2</v>
      </c>
      <c r="C12" s="30"/>
      <c r="D12" s="32">
        <f>SUM(F11:H11)+((I11-F11-G11)/3)+(E11/3)+(AD11*25)+(AE11*25)+(AF11*10)+(AG11*25)+(AH11*20)+(AI11*15)</f>
        <v>2</v>
      </c>
      <c r="E12" s="33"/>
      <c r="F12" s="33"/>
      <c r="G12" s="33"/>
      <c r="H12" s="33"/>
      <c r="I12" s="33"/>
      <c r="J12" s="33"/>
      <c r="K12" s="33"/>
      <c r="L12" s="33"/>
      <c r="M12" s="33"/>
      <c r="N12" s="34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5"/>
      <c r="AI12" s="33"/>
      <c r="AJ12" s="9"/>
    </row>
    <row r="13" spans="1:37" s="23" customFormat="1" ht="15" customHeight="1" x14ac:dyDescent="0.25">
      <c r="A13" s="9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  <c r="O13" s="36"/>
      <c r="P13" s="33"/>
      <c r="Q13" s="37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9"/>
    </row>
    <row r="14" spans="1:37" s="23" customFormat="1" ht="15" customHeight="1" x14ac:dyDescent="0.25">
      <c r="A14" s="9"/>
      <c r="B14" s="22" t="s">
        <v>24</v>
      </c>
      <c r="C14" s="38"/>
      <c r="D14" s="38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33"/>
      <c r="K14" s="18" t="s">
        <v>26</v>
      </c>
      <c r="L14" s="18" t="s">
        <v>27</v>
      </c>
      <c r="M14" s="18" t="s">
        <v>28</v>
      </c>
      <c r="N14" s="18" t="s">
        <v>21</v>
      </c>
      <c r="O14" s="24"/>
      <c r="P14" s="39" t="s">
        <v>29</v>
      </c>
      <c r="Q14" s="12"/>
      <c r="R14" s="12"/>
      <c r="S14" s="12"/>
      <c r="T14" s="40"/>
      <c r="U14" s="40"/>
      <c r="V14" s="40"/>
      <c r="W14" s="40"/>
      <c r="X14" s="40"/>
      <c r="Y14" s="40"/>
      <c r="Z14" s="40"/>
      <c r="AA14" s="12"/>
      <c r="AB14" s="12"/>
      <c r="AC14" s="12"/>
      <c r="AD14" s="12"/>
      <c r="AE14" s="12"/>
      <c r="AF14" s="12"/>
      <c r="AG14" s="12"/>
      <c r="AH14" s="12"/>
      <c r="AI14" s="41"/>
      <c r="AJ14" s="9"/>
    </row>
    <row r="15" spans="1:37" s="23" customFormat="1" ht="15" customHeight="1" x14ac:dyDescent="0.2">
      <c r="A15" s="9"/>
      <c r="B15" s="39" t="s">
        <v>12</v>
      </c>
      <c r="C15" s="12"/>
      <c r="D15" s="41"/>
      <c r="E15" s="26">
        <v>1</v>
      </c>
      <c r="F15" s="26">
        <f>PRODUCT(F11)</f>
        <v>0</v>
      </c>
      <c r="G15" s="26">
        <f>PRODUCT(G11)</f>
        <v>0</v>
      </c>
      <c r="H15" s="26">
        <f>PRODUCT(H11)</f>
        <v>0</v>
      </c>
      <c r="I15" s="26">
        <f>PRODUCT(I11)</f>
        <v>3</v>
      </c>
      <c r="J15" s="33"/>
      <c r="K15" s="42">
        <f>PRODUCT((F15+G15)/E15)</f>
        <v>0</v>
      </c>
      <c r="L15" s="42">
        <f>PRODUCT(H15/E15)</f>
        <v>0</v>
      </c>
      <c r="M15" s="42">
        <f>PRODUCT(I15/E15)</f>
        <v>3</v>
      </c>
      <c r="N15" s="43">
        <f>PRODUCT(N11)</f>
        <v>0.375</v>
      </c>
      <c r="O15" s="24">
        <f>PRODUCT(O11)</f>
        <v>8</v>
      </c>
      <c r="P15" s="84" t="s">
        <v>9</v>
      </c>
      <c r="Q15" s="102"/>
      <c r="R15" s="85" t="s">
        <v>39</v>
      </c>
      <c r="S15" s="85"/>
      <c r="T15" s="85"/>
      <c r="U15" s="85"/>
      <c r="V15" s="85"/>
      <c r="W15" s="85"/>
      <c r="X15" s="85"/>
      <c r="Y15" s="103" t="s">
        <v>35</v>
      </c>
      <c r="Z15" s="85"/>
      <c r="AA15" s="104" t="s">
        <v>40</v>
      </c>
      <c r="AB15" s="85"/>
      <c r="AC15" s="103"/>
      <c r="AD15" s="85"/>
      <c r="AE15" s="105"/>
      <c r="AF15" s="105"/>
      <c r="AG15" s="85"/>
      <c r="AH15" s="103"/>
      <c r="AI15" s="86"/>
      <c r="AJ15" s="9"/>
      <c r="AK15" s="8"/>
    </row>
    <row r="16" spans="1:37" s="23" customFormat="1" ht="15" customHeight="1" x14ac:dyDescent="0.2">
      <c r="A16" s="9"/>
      <c r="B16" s="44" t="s">
        <v>14</v>
      </c>
      <c r="C16" s="45"/>
      <c r="D16" s="46"/>
      <c r="E16" s="26"/>
      <c r="F16" s="26"/>
      <c r="G16" s="26"/>
      <c r="H16" s="26"/>
      <c r="I16" s="26"/>
      <c r="J16" s="33"/>
      <c r="K16" s="42"/>
      <c r="L16" s="42"/>
      <c r="M16" s="42"/>
      <c r="N16" s="43"/>
      <c r="O16" s="24"/>
      <c r="P16" s="106" t="s">
        <v>48</v>
      </c>
      <c r="Q16" s="107"/>
      <c r="R16" s="107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9"/>
      <c r="AI16" s="110"/>
      <c r="AJ16" s="9"/>
    </row>
    <row r="17" spans="1:37" s="23" customFormat="1" ht="15" customHeight="1" x14ac:dyDescent="0.2">
      <c r="A17" s="9"/>
      <c r="B17" s="47" t="s">
        <v>15</v>
      </c>
      <c r="C17" s="48"/>
      <c r="D17" s="49"/>
      <c r="E17" s="28"/>
      <c r="F17" s="28"/>
      <c r="G17" s="28"/>
      <c r="H17" s="28"/>
      <c r="I17" s="28"/>
      <c r="J17" s="33"/>
      <c r="K17" s="50"/>
      <c r="L17" s="50"/>
      <c r="M17" s="50"/>
      <c r="N17" s="51"/>
      <c r="O17" s="24"/>
      <c r="P17" s="106" t="s">
        <v>49</v>
      </c>
      <c r="Q17" s="107"/>
      <c r="R17" s="107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9"/>
      <c r="AI17" s="110"/>
      <c r="AJ17" s="9"/>
      <c r="AK17" s="8"/>
    </row>
    <row r="18" spans="1:37" s="23" customFormat="1" ht="15" customHeight="1" x14ac:dyDescent="0.2">
      <c r="A18" s="9"/>
      <c r="B18" s="52" t="s">
        <v>25</v>
      </c>
      <c r="C18" s="53"/>
      <c r="D18" s="54"/>
      <c r="E18" s="18">
        <f>SUM(E15:E17)</f>
        <v>1</v>
      </c>
      <c r="F18" s="18">
        <f>SUM(F15:F17)</f>
        <v>0</v>
      </c>
      <c r="G18" s="18">
        <f>SUM(G15:G17)</f>
        <v>0</v>
      </c>
      <c r="H18" s="18">
        <f>SUM(H15:H17)</f>
        <v>0</v>
      </c>
      <c r="I18" s="18">
        <f>SUM(I15:I17)</f>
        <v>3</v>
      </c>
      <c r="J18" s="33"/>
      <c r="K18" s="55">
        <f>PRODUCT((F18+G18)/E18)</f>
        <v>0</v>
      </c>
      <c r="L18" s="55">
        <f>PRODUCT(H18/E18)</f>
        <v>0</v>
      </c>
      <c r="M18" s="55">
        <f>PRODUCT(I18/E18)</f>
        <v>3</v>
      </c>
      <c r="N18" s="31">
        <f>PRODUCT(I18/O18)</f>
        <v>0.375</v>
      </c>
      <c r="O18" s="24">
        <f>SUM(O15:O17)</f>
        <v>8</v>
      </c>
      <c r="P18" s="111" t="s">
        <v>10</v>
      </c>
      <c r="Q18" s="112"/>
      <c r="R18" s="112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4"/>
      <c r="AI18" s="115"/>
      <c r="AJ18" s="9"/>
    </row>
    <row r="19" spans="1:37" s="23" customFormat="1" ht="15" customHeight="1" x14ac:dyDescent="0.25">
      <c r="A19" s="9"/>
      <c r="B19" s="35"/>
      <c r="C19" s="35"/>
      <c r="D19" s="35"/>
      <c r="E19" s="35"/>
      <c r="F19" s="35"/>
      <c r="G19" s="35"/>
      <c r="H19" s="35"/>
      <c r="I19" s="35"/>
      <c r="J19" s="33"/>
      <c r="K19" s="35"/>
      <c r="L19" s="35"/>
      <c r="M19" s="35"/>
      <c r="N19" s="34"/>
      <c r="O19" s="24"/>
      <c r="P19" s="33"/>
      <c r="Q19" s="37"/>
      <c r="R19" s="33"/>
      <c r="S19" s="33"/>
      <c r="T19" s="24"/>
      <c r="U19" s="24"/>
      <c r="V19" s="24"/>
      <c r="W19" s="24"/>
      <c r="X19" s="56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9"/>
      <c r="AK19" s="33"/>
    </row>
    <row r="20" spans="1:37" s="23" customFormat="1" ht="15" customHeight="1" x14ac:dyDescent="0.25">
      <c r="A20" s="9"/>
      <c r="B20" s="33" t="s">
        <v>34</v>
      </c>
      <c r="C20" s="33"/>
      <c r="D20" s="33" t="s">
        <v>36</v>
      </c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24"/>
      <c r="P20" s="33"/>
      <c r="Q20" s="37"/>
      <c r="R20" s="33"/>
      <c r="S20" s="33"/>
      <c r="T20" s="24"/>
      <c r="U20" s="24"/>
      <c r="V20" s="24"/>
      <c r="W20" s="24"/>
      <c r="X20" s="56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9"/>
      <c r="AK20" s="33"/>
    </row>
    <row r="21" spans="1:37" s="23" customFormat="1" ht="15" customHeight="1" x14ac:dyDescent="0.25">
      <c r="A21" s="9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7"/>
      <c r="O21" s="24"/>
      <c r="P21" s="33"/>
      <c r="Q21" s="37"/>
      <c r="R21" s="33"/>
      <c r="S21" s="33"/>
      <c r="T21" s="24"/>
      <c r="U21" s="24"/>
      <c r="V21" s="24"/>
      <c r="W21" s="24"/>
      <c r="X21" s="56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9"/>
      <c r="AK21" s="33"/>
    </row>
    <row r="22" spans="1:37" s="23" customFormat="1" ht="15" customHeight="1" x14ac:dyDescent="0.25">
      <c r="A22" s="9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7"/>
      <c r="O22" s="24"/>
      <c r="P22" s="33"/>
      <c r="Q22" s="37"/>
      <c r="R22" s="33"/>
      <c r="S22" s="33"/>
      <c r="T22" s="24"/>
      <c r="U22" s="24"/>
      <c r="V22" s="24"/>
      <c r="W22" s="24"/>
      <c r="X22" s="56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9"/>
      <c r="AK22" s="33"/>
    </row>
    <row r="23" spans="1:37" s="23" customFormat="1" ht="15" customHeight="1" x14ac:dyDescent="0.25">
      <c r="A23" s="9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7"/>
      <c r="O23" s="24"/>
      <c r="P23" s="33"/>
      <c r="Q23" s="37"/>
      <c r="R23" s="33"/>
      <c r="S23" s="33"/>
      <c r="T23" s="24"/>
      <c r="U23" s="24"/>
      <c r="V23" s="24"/>
      <c r="W23" s="24"/>
      <c r="X23" s="56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1"/>
      <c r="AK23" s="33"/>
    </row>
    <row r="24" spans="1:37" s="23" customFormat="1" ht="15" customHeight="1" x14ac:dyDescent="0.25">
      <c r="A24" s="9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7"/>
      <c r="O24" s="24"/>
      <c r="P24" s="33"/>
      <c r="Q24" s="37"/>
      <c r="R24" s="33"/>
      <c r="S24" s="33"/>
      <c r="T24" s="24"/>
      <c r="U24" s="24"/>
      <c r="V24" s="24"/>
      <c r="W24" s="24"/>
      <c r="X24" s="56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9"/>
      <c r="AK24" s="24"/>
    </row>
    <row r="25" spans="1:37" s="23" customFormat="1" ht="15" customHeight="1" x14ac:dyDescent="0.25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7"/>
      <c r="O25" s="24"/>
      <c r="P25" s="33"/>
      <c r="Q25" s="37"/>
      <c r="R25" s="33"/>
      <c r="S25" s="33"/>
      <c r="T25" s="24"/>
      <c r="U25" s="24"/>
      <c r="V25" s="24"/>
      <c r="W25" s="24"/>
      <c r="X25" s="56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1"/>
      <c r="AK25" s="8"/>
    </row>
    <row r="26" spans="1:37" ht="15" customHeight="1" x14ac:dyDescent="0.2">
      <c r="A26" s="9"/>
      <c r="B26" s="33"/>
      <c r="C26" s="1"/>
      <c r="D26" s="1"/>
      <c r="E26" s="33"/>
      <c r="F26" s="33"/>
      <c r="G26" s="33"/>
      <c r="H26" s="33"/>
      <c r="I26" s="33"/>
      <c r="J26" s="33"/>
      <c r="K26" s="33"/>
      <c r="L26" s="33"/>
      <c r="M26" s="57"/>
      <c r="N26" s="57"/>
      <c r="O26" s="24"/>
      <c r="P26" s="33"/>
      <c r="Q26" s="37"/>
      <c r="R26" s="33"/>
      <c r="S26" s="24"/>
      <c r="T26" s="24"/>
      <c r="U26" s="24"/>
      <c r="V26" s="24"/>
      <c r="W26" s="24"/>
      <c r="X26" s="24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1:37" s="23" customFormat="1" ht="15" customHeight="1" x14ac:dyDescent="0.25">
      <c r="A27" s="9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4"/>
      <c r="P27" s="33"/>
      <c r="Q27" s="37"/>
      <c r="R27" s="33"/>
      <c r="S27" s="33"/>
      <c r="T27" s="24"/>
      <c r="U27" s="24"/>
      <c r="V27" s="24"/>
      <c r="W27" s="24"/>
      <c r="X27" s="56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1"/>
      <c r="AK27" s="8"/>
    </row>
    <row r="28" spans="1:37" ht="15" customHeight="1" x14ac:dyDescent="0.25">
      <c r="A28" s="9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4"/>
      <c r="P28" s="33"/>
      <c r="Q28" s="37"/>
      <c r="R28" s="33"/>
      <c r="S28" s="33"/>
      <c r="T28" s="24"/>
      <c r="U28" s="24"/>
      <c r="V28" s="24"/>
      <c r="W28" s="24"/>
      <c r="X28" s="56"/>
      <c r="Y28" s="5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4"/>
      <c r="P29" s="33"/>
      <c r="Q29" s="37"/>
      <c r="R29" s="33"/>
      <c r="S29" s="33"/>
      <c r="T29" s="24"/>
      <c r="U29" s="24"/>
      <c r="V29" s="24"/>
      <c r="W29" s="24"/>
      <c r="X29" s="56"/>
      <c r="Y29" s="5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4"/>
      <c r="P30" s="33"/>
      <c r="Q30" s="37"/>
      <c r="R30" s="33"/>
      <c r="S30" s="33"/>
      <c r="T30" s="24"/>
      <c r="U30" s="24"/>
      <c r="V30" s="24"/>
      <c r="W30" s="24"/>
      <c r="X30" s="56"/>
      <c r="Y30" s="5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4"/>
      <c r="P31" s="33"/>
      <c r="Q31" s="37"/>
      <c r="R31" s="33"/>
      <c r="S31" s="33"/>
      <c r="T31" s="24"/>
      <c r="U31" s="24"/>
      <c r="V31" s="24"/>
      <c r="W31" s="24"/>
      <c r="X31" s="56"/>
      <c r="Y31" s="5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4"/>
      <c r="P32" s="33"/>
      <c r="Q32" s="37"/>
      <c r="R32" s="33"/>
      <c r="S32" s="33"/>
      <c r="T32" s="24"/>
      <c r="U32" s="24"/>
      <c r="V32" s="24"/>
      <c r="W32" s="24"/>
      <c r="X32" s="56"/>
      <c r="Y32" s="5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4"/>
      <c r="P33" s="33"/>
      <c r="Q33" s="37"/>
      <c r="R33" s="33"/>
      <c r="S33" s="33"/>
      <c r="T33" s="24"/>
      <c r="U33" s="24"/>
      <c r="V33" s="24"/>
      <c r="W33" s="24"/>
      <c r="X33" s="56"/>
      <c r="Y33" s="5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4"/>
      <c r="P34" s="33"/>
      <c r="Q34" s="37"/>
      <c r="R34" s="33"/>
      <c r="S34" s="33"/>
      <c r="T34" s="24"/>
      <c r="U34" s="24"/>
      <c r="V34" s="24"/>
      <c r="W34" s="24"/>
      <c r="X34" s="56"/>
      <c r="Y34" s="5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4"/>
      <c r="P35" s="33"/>
      <c r="Q35" s="37"/>
      <c r="R35" s="33"/>
      <c r="S35" s="33"/>
      <c r="T35" s="24"/>
      <c r="U35" s="24"/>
      <c r="V35" s="24"/>
      <c r="W35" s="24"/>
      <c r="X35" s="56"/>
      <c r="Y35" s="5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4"/>
      <c r="P36" s="33"/>
      <c r="Q36" s="37"/>
      <c r="R36" s="33"/>
      <c r="S36" s="33"/>
      <c r="T36" s="24"/>
      <c r="U36" s="24"/>
      <c r="V36" s="24"/>
      <c r="W36" s="24"/>
      <c r="X36" s="56"/>
      <c r="Y36" s="5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4"/>
      <c r="P37" s="33"/>
      <c r="Q37" s="37"/>
      <c r="R37" s="33"/>
      <c r="S37" s="33"/>
      <c r="T37" s="24"/>
      <c r="U37" s="24"/>
      <c r="V37" s="24"/>
      <c r="W37" s="24"/>
      <c r="X37" s="56"/>
      <c r="Y37" s="5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4"/>
      <c r="P38" s="33"/>
      <c r="Q38" s="37"/>
      <c r="R38" s="33"/>
      <c r="S38" s="33"/>
      <c r="T38" s="24"/>
      <c r="U38" s="24"/>
      <c r="V38" s="24"/>
      <c r="W38" s="24"/>
      <c r="X38" s="56"/>
      <c r="Y38" s="5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4"/>
      <c r="P39" s="33"/>
      <c r="Q39" s="37"/>
      <c r="R39" s="33"/>
      <c r="S39" s="33"/>
      <c r="T39" s="24"/>
      <c r="U39" s="24"/>
      <c r="V39" s="24"/>
      <c r="W39" s="24"/>
      <c r="X39" s="56"/>
      <c r="Y39" s="5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4"/>
      <c r="P40" s="33"/>
      <c r="Q40" s="37"/>
      <c r="R40" s="33"/>
      <c r="S40" s="33"/>
      <c r="T40" s="24"/>
      <c r="U40" s="24"/>
      <c r="V40" s="24"/>
      <c r="W40" s="24"/>
      <c r="X40" s="56"/>
      <c r="Y40" s="5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4"/>
      <c r="P41" s="33"/>
      <c r="Q41" s="37"/>
      <c r="R41" s="33"/>
      <c r="S41" s="33"/>
      <c r="T41" s="24"/>
      <c r="U41" s="24"/>
      <c r="V41" s="24"/>
      <c r="W41" s="24"/>
      <c r="X41" s="56"/>
      <c r="Y41" s="5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24"/>
      <c r="P42" s="33"/>
      <c r="Q42" s="37"/>
      <c r="R42" s="33"/>
      <c r="S42" s="33"/>
      <c r="T42" s="24"/>
      <c r="U42" s="24"/>
      <c r="V42" s="24"/>
      <c r="W42" s="24"/>
      <c r="X42" s="56"/>
      <c r="Y42" s="5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4"/>
      <c r="P43" s="33"/>
      <c r="Q43" s="37"/>
      <c r="R43" s="33"/>
      <c r="S43" s="33"/>
      <c r="T43" s="24"/>
      <c r="U43" s="24"/>
      <c r="V43" s="24"/>
      <c r="W43" s="24"/>
      <c r="X43" s="56"/>
      <c r="Y43" s="5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4"/>
      <c r="P44" s="33"/>
      <c r="Q44" s="37"/>
      <c r="R44" s="33"/>
      <c r="S44" s="33"/>
      <c r="T44" s="24"/>
      <c r="U44" s="24"/>
      <c r="V44" s="24"/>
      <c r="W44" s="24"/>
      <c r="X44" s="56"/>
      <c r="Y44" s="5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4"/>
      <c r="P45" s="33"/>
      <c r="Q45" s="37"/>
      <c r="R45" s="33"/>
      <c r="S45" s="33"/>
      <c r="T45" s="24"/>
      <c r="U45" s="24"/>
      <c r="V45" s="24"/>
      <c r="W45" s="24"/>
      <c r="X45" s="56"/>
      <c r="Y45" s="5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4"/>
      <c r="P46" s="33"/>
      <c r="Q46" s="37"/>
      <c r="R46" s="33"/>
      <c r="S46" s="33"/>
      <c r="T46" s="24"/>
      <c r="U46" s="24"/>
      <c r="V46" s="24"/>
      <c r="W46" s="24"/>
      <c r="X46" s="56"/>
      <c r="Y46" s="5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4"/>
      <c r="P47" s="33"/>
      <c r="Q47" s="37"/>
      <c r="R47" s="33"/>
      <c r="S47" s="33"/>
      <c r="T47" s="24"/>
      <c r="U47" s="24"/>
      <c r="V47" s="24"/>
      <c r="W47" s="24"/>
      <c r="X47" s="56"/>
      <c r="Y47" s="5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4"/>
      <c r="P48" s="33"/>
      <c r="Q48" s="37"/>
      <c r="R48" s="33"/>
      <c r="S48" s="33"/>
      <c r="T48" s="24"/>
      <c r="U48" s="24"/>
      <c r="V48" s="24"/>
      <c r="W48" s="24"/>
      <c r="X48" s="56"/>
      <c r="Y48" s="5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2:35" ht="15" customHeight="1" x14ac:dyDescent="0.2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4"/>
      <c r="P49" s="33"/>
      <c r="Q49" s="37"/>
      <c r="R49" s="33"/>
      <c r="S49" s="33"/>
      <c r="T49" s="24"/>
      <c r="U49" s="24"/>
      <c r="V49" s="24"/>
      <c r="W49" s="24"/>
      <c r="X49" s="56"/>
      <c r="Y49" s="5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2:35" ht="15" customHeight="1" x14ac:dyDescent="0.2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4"/>
      <c r="P50" s="33"/>
      <c r="Q50" s="37"/>
      <c r="R50" s="33"/>
      <c r="S50" s="33"/>
      <c r="T50" s="24"/>
      <c r="U50" s="24"/>
      <c r="V50" s="24"/>
      <c r="W50" s="24"/>
      <c r="X50" s="56"/>
      <c r="Y50" s="5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2:35" ht="15" customHeight="1" x14ac:dyDescent="0.2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4"/>
      <c r="P51" s="33"/>
      <c r="Q51" s="37"/>
      <c r="R51" s="33"/>
      <c r="S51" s="33"/>
      <c r="T51" s="24"/>
      <c r="U51" s="24"/>
      <c r="V51" s="24"/>
      <c r="W51" s="24"/>
      <c r="X51" s="56"/>
      <c r="Y51" s="5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2:35" ht="15" customHeight="1" x14ac:dyDescent="0.25"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2:35" ht="15" customHeight="1" x14ac:dyDescent="0.25"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2:35" ht="15" customHeight="1" x14ac:dyDescent="0.25"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2:35" ht="15" customHeight="1" x14ac:dyDescent="0.25"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2:35" ht="15" customHeight="1" x14ac:dyDescent="0.25"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2:35" ht="15" customHeight="1" x14ac:dyDescent="0.25"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2:35" ht="15" customHeight="1" x14ac:dyDescent="0.25"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2:35" ht="15" customHeight="1" x14ac:dyDescent="0.25"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2:35" ht="15" customHeight="1" x14ac:dyDescent="0.25"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2:35" ht="15" customHeight="1" x14ac:dyDescent="0.25"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2:35" ht="15" customHeight="1" x14ac:dyDescent="0.25"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2:35" ht="15" customHeight="1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2:35" ht="15" customHeight="1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2:11" ht="15" customHeight="1" x14ac:dyDescent="0.25"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2:11" ht="15" customHeight="1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2:11" ht="15" customHeight="1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2:11" ht="15" customHeight="1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2:11" ht="15" customHeight="1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2:11" ht="15" customHeight="1" x14ac:dyDescent="0.25"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2:11" ht="15" customHeight="1" x14ac:dyDescent="0.25"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2:11" ht="15" customHeight="1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2:11" ht="15" customHeight="1" x14ac:dyDescent="0.25"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2:11" ht="15" customHeight="1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2:11" ht="15" customHeight="1" x14ac:dyDescent="0.25"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2:11" ht="15" customHeight="1" x14ac:dyDescent="0.25"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2:11" ht="15" customHeight="1" x14ac:dyDescent="0.25"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2:11" ht="15" customHeight="1" x14ac:dyDescent="0.25"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2:11" ht="15" customHeight="1" x14ac:dyDescent="0.25"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2:11" ht="15" customHeight="1" x14ac:dyDescent="0.25"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2:11" ht="15" customHeight="1" x14ac:dyDescent="0.25">
      <c r="B81" s="33"/>
      <c r="C81" s="33"/>
      <c r="D81" s="33"/>
      <c r="E81" s="33"/>
      <c r="F81" s="33"/>
      <c r="G81" s="33"/>
      <c r="H81" s="33"/>
      <c r="I81" s="33"/>
      <c r="J81" s="33"/>
      <c r="K81" s="33"/>
    </row>
  </sheetData>
  <sortState ref="B5:AF7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zoomScale="93" zoomScaleNormal="93" workbookViewId="0">
      <selection activeCell="A4" sqref="A4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3"/>
      <c r="B1" s="2" t="s">
        <v>37</v>
      </c>
      <c r="C1" s="3"/>
      <c r="D1" s="4"/>
      <c r="E1" s="6" t="s">
        <v>38</v>
      </c>
      <c r="F1" s="66"/>
      <c r="G1" s="67"/>
      <c r="H1" s="67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66"/>
      <c r="AB1" s="66"/>
      <c r="AC1" s="67"/>
      <c r="AD1" s="67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68" t="s">
        <v>51</v>
      </c>
      <c r="C2" s="92"/>
      <c r="D2" s="93"/>
      <c r="E2" s="13" t="s">
        <v>12</v>
      </c>
      <c r="F2" s="14"/>
      <c r="G2" s="14"/>
      <c r="H2" s="14"/>
      <c r="I2" s="20"/>
      <c r="J2" s="15"/>
      <c r="K2" s="70"/>
      <c r="L2" s="22" t="s">
        <v>55</v>
      </c>
      <c r="M2" s="14"/>
      <c r="N2" s="14"/>
      <c r="O2" s="21"/>
      <c r="P2" s="19"/>
      <c r="Q2" s="22" t="s">
        <v>56</v>
      </c>
      <c r="R2" s="14"/>
      <c r="S2" s="14"/>
      <c r="T2" s="14"/>
      <c r="U2" s="20"/>
      <c r="V2" s="21"/>
      <c r="W2" s="19"/>
      <c r="X2" s="94" t="s">
        <v>52</v>
      </c>
      <c r="Y2" s="95"/>
      <c r="Z2" s="69"/>
      <c r="AA2" s="13" t="s">
        <v>12</v>
      </c>
      <c r="AB2" s="14"/>
      <c r="AC2" s="14"/>
      <c r="AD2" s="14"/>
      <c r="AE2" s="20"/>
      <c r="AF2" s="15"/>
      <c r="AG2" s="70"/>
      <c r="AH2" s="22" t="s">
        <v>57</v>
      </c>
      <c r="AI2" s="14"/>
      <c r="AJ2" s="14"/>
      <c r="AK2" s="21"/>
      <c r="AL2" s="19"/>
      <c r="AM2" s="22" t="s">
        <v>56</v>
      </c>
      <c r="AN2" s="14"/>
      <c r="AO2" s="14"/>
      <c r="AP2" s="14"/>
      <c r="AQ2" s="20"/>
      <c r="AR2" s="21"/>
      <c r="AS2" s="71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1"/>
      <c r="L3" s="18" t="s">
        <v>5</v>
      </c>
      <c r="M3" s="18" t="s">
        <v>6</v>
      </c>
      <c r="N3" s="18" t="s">
        <v>50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1"/>
      <c r="AH3" s="18" t="s">
        <v>5</v>
      </c>
      <c r="AI3" s="18" t="s">
        <v>6</v>
      </c>
      <c r="AJ3" s="18" t="s">
        <v>50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1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6"/>
      <c r="C4" s="30"/>
      <c r="D4" s="2"/>
      <c r="E4" s="26"/>
      <c r="F4" s="26"/>
      <c r="G4" s="26"/>
      <c r="H4" s="27"/>
      <c r="I4" s="26"/>
      <c r="J4" s="74"/>
      <c r="K4" s="36"/>
      <c r="L4" s="73"/>
      <c r="M4" s="18"/>
      <c r="N4" s="18"/>
      <c r="O4" s="18"/>
      <c r="P4" s="24"/>
      <c r="Q4" s="26"/>
      <c r="R4" s="26"/>
      <c r="S4" s="27"/>
      <c r="T4" s="26"/>
      <c r="U4" s="26"/>
      <c r="V4" s="96"/>
      <c r="W4" s="36"/>
      <c r="X4" s="26">
        <v>2017</v>
      </c>
      <c r="Y4" s="26" t="s">
        <v>43</v>
      </c>
      <c r="Z4" s="2" t="s">
        <v>44</v>
      </c>
      <c r="AA4" s="26">
        <v>3</v>
      </c>
      <c r="AB4" s="26">
        <v>0</v>
      </c>
      <c r="AC4" s="26">
        <v>5</v>
      </c>
      <c r="AD4" s="26">
        <v>2</v>
      </c>
      <c r="AE4" s="26">
        <v>8</v>
      </c>
      <c r="AF4" s="43">
        <v>0.44440000000000002</v>
      </c>
      <c r="AG4" s="24">
        <v>18</v>
      </c>
      <c r="AH4" s="16"/>
      <c r="AI4" s="18"/>
      <c r="AJ4" s="18"/>
      <c r="AK4" s="18"/>
      <c r="AL4" s="24"/>
      <c r="AM4" s="26"/>
      <c r="AN4" s="26"/>
      <c r="AO4" s="27"/>
      <c r="AP4" s="26"/>
      <c r="AQ4" s="26"/>
      <c r="AR4" s="27"/>
      <c r="AS4" s="36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6"/>
      <c r="C5" s="30"/>
      <c r="D5" s="2"/>
      <c r="E5" s="26"/>
      <c r="F5" s="26"/>
      <c r="G5" s="26"/>
      <c r="H5" s="27"/>
      <c r="I5" s="26"/>
      <c r="J5" s="74"/>
      <c r="K5" s="36"/>
      <c r="L5" s="73"/>
      <c r="M5" s="18"/>
      <c r="N5" s="18"/>
      <c r="O5" s="18"/>
      <c r="P5" s="24"/>
      <c r="Q5" s="26"/>
      <c r="R5" s="26"/>
      <c r="S5" s="27"/>
      <c r="T5" s="26"/>
      <c r="U5" s="26"/>
      <c r="V5" s="96"/>
      <c r="W5" s="36"/>
      <c r="X5" s="26"/>
      <c r="Y5" s="26"/>
      <c r="Z5" s="2"/>
      <c r="AA5" s="26"/>
      <c r="AB5" s="26"/>
      <c r="AC5" s="26"/>
      <c r="AD5" s="26"/>
      <c r="AE5" s="26"/>
      <c r="AF5" s="43"/>
      <c r="AG5" s="24"/>
      <c r="AH5" s="16"/>
      <c r="AI5" s="18"/>
      <c r="AJ5" s="18"/>
      <c r="AK5" s="18"/>
      <c r="AL5" s="24"/>
      <c r="AM5" s="26"/>
      <c r="AN5" s="26"/>
      <c r="AO5" s="27"/>
      <c r="AP5" s="26"/>
      <c r="AQ5" s="26"/>
      <c r="AR5" s="27"/>
      <c r="AS5" s="36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6"/>
      <c r="C6" s="30"/>
      <c r="D6" s="2"/>
      <c r="E6" s="26"/>
      <c r="F6" s="26"/>
      <c r="G6" s="26"/>
      <c r="H6" s="27"/>
      <c r="I6" s="26"/>
      <c r="J6" s="74"/>
      <c r="K6" s="36"/>
      <c r="L6" s="73"/>
      <c r="M6" s="18"/>
      <c r="N6" s="18"/>
      <c r="O6" s="18"/>
      <c r="P6" s="24"/>
      <c r="Q6" s="26"/>
      <c r="R6" s="26"/>
      <c r="S6" s="27"/>
      <c r="T6" s="26"/>
      <c r="U6" s="26"/>
      <c r="V6" s="96"/>
      <c r="W6" s="36"/>
      <c r="X6" s="26">
        <v>2019</v>
      </c>
      <c r="Y6" s="26" t="s">
        <v>60</v>
      </c>
      <c r="Z6" s="2" t="s">
        <v>44</v>
      </c>
      <c r="AA6" s="26">
        <v>16</v>
      </c>
      <c r="AB6" s="26">
        <v>5</v>
      </c>
      <c r="AC6" s="26">
        <v>35</v>
      </c>
      <c r="AD6" s="26">
        <v>9</v>
      </c>
      <c r="AE6" s="26">
        <v>76</v>
      </c>
      <c r="AF6" s="43">
        <v>0.58009999999999995</v>
      </c>
      <c r="AG6" s="36">
        <v>131</v>
      </c>
      <c r="AH6" s="101" t="s">
        <v>61</v>
      </c>
      <c r="AI6" s="18"/>
      <c r="AJ6" s="18" t="s">
        <v>60</v>
      </c>
      <c r="AK6" s="18"/>
      <c r="AL6" s="24"/>
      <c r="AM6" s="26"/>
      <c r="AN6" s="26"/>
      <c r="AO6" s="27"/>
      <c r="AP6" s="26"/>
      <c r="AQ6" s="26"/>
      <c r="AR6" s="27"/>
      <c r="AS6" s="36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6"/>
      <c r="C7" s="30"/>
      <c r="D7" s="2"/>
      <c r="E7" s="26"/>
      <c r="F7" s="26"/>
      <c r="G7" s="26"/>
      <c r="H7" s="27"/>
      <c r="I7" s="26"/>
      <c r="J7" s="74"/>
      <c r="K7" s="36"/>
      <c r="L7" s="73"/>
      <c r="M7" s="18"/>
      <c r="N7" s="18"/>
      <c r="O7" s="18"/>
      <c r="P7" s="24"/>
      <c r="Q7" s="26"/>
      <c r="R7" s="26"/>
      <c r="S7" s="27"/>
      <c r="T7" s="26"/>
      <c r="U7" s="26"/>
      <c r="V7" s="96"/>
      <c r="W7" s="36"/>
      <c r="X7" s="26">
        <v>2020</v>
      </c>
      <c r="Y7" s="26" t="s">
        <v>62</v>
      </c>
      <c r="Z7" s="2" t="s">
        <v>44</v>
      </c>
      <c r="AA7" s="26">
        <v>7</v>
      </c>
      <c r="AB7" s="26">
        <v>2</v>
      </c>
      <c r="AC7" s="26">
        <v>14</v>
      </c>
      <c r="AD7" s="26">
        <v>7</v>
      </c>
      <c r="AE7" s="26">
        <v>27</v>
      </c>
      <c r="AF7" s="74">
        <v>0.48209999999999997</v>
      </c>
      <c r="AG7" s="36">
        <v>56</v>
      </c>
      <c r="AH7" s="73" t="s">
        <v>63</v>
      </c>
      <c r="AI7" s="18"/>
      <c r="AJ7" s="18" t="s">
        <v>64</v>
      </c>
      <c r="AK7" s="18"/>
      <c r="AL7" s="116"/>
      <c r="AM7" s="26"/>
      <c r="AN7" s="26"/>
      <c r="AO7" s="27"/>
      <c r="AP7" s="26"/>
      <c r="AQ7" s="26"/>
      <c r="AR7" s="27"/>
      <c r="AS7" s="36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ht="14.25" x14ac:dyDescent="0.2">
      <c r="A8" s="33"/>
      <c r="B8" s="97" t="s">
        <v>54</v>
      </c>
      <c r="C8" s="98"/>
      <c r="D8" s="99"/>
      <c r="E8" s="78">
        <f>SUM(E4:E7)</f>
        <v>0</v>
      </c>
      <c r="F8" s="78">
        <f t="shared" ref="F8:I8" si="0">SUM(F4:F7)</f>
        <v>0</v>
      </c>
      <c r="G8" s="78">
        <f t="shared" si="0"/>
        <v>0</v>
      </c>
      <c r="H8" s="78">
        <f t="shared" si="0"/>
        <v>0</v>
      </c>
      <c r="I8" s="78">
        <f t="shared" si="0"/>
        <v>0</v>
      </c>
      <c r="J8" s="79">
        <v>0</v>
      </c>
      <c r="K8" s="70">
        <f>SUM(K7:K7)</f>
        <v>0</v>
      </c>
      <c r="L8" s="22"/>
      <c r="M8" s="20"/>
      <c r="N8" s="80"/>
      <c r="O8" s="81"/>
      <c r="P8" s="24"/>
      <c r="Q8" s="78">
        <f>SUM(Q4:Q7)</f>
        <v>0</v>
      </c>
      <c r="R8" s="78">
        <f t="shared" ref="R8:U8" si="1">SUM(R4:R7)</f>
        <v>0</v>
      </c>
      <c r="S8" s="78">
        <f t="shared" si="1"/>
        <v>0</v>
      </c>
      <c r="T8" s="78">
        <f t="shared" si="1"/>
        <v>0</v>
      </c>
      <c r="U8" s="78">
        <f t="shared" si="1"/>
        <v>0</v>
      </c>
      <c r="V8" s="31">
        <v>0</v>
      </c>
      <c r="W8" s="70">
        <f>SUM(W7:W7)</f>
        <v>0</v>
      </c>
      <c r="X8" s="16" t="s">
        <v>54</v>
      </c>
      <c r="Y8" s="17"/>
      <c r="Z8" s="15"/>
      <c r="AA8" s="78">
        <f>SUM(AA4:AA7)</f>
        <v>26</v>
      </c>
      <c r="AB8" s="78">
        <f t="shared" ref="AB8:AG8" si="2">SUM(AB4:AB7)</f>
        <v>7</v>
      </c>
      <c r="AC8" s="78">
        <f t="shared" si="2"/>
        <v>54</v>
      </c>
      <c r="AD8" s="78">
        <f t="shared" si="2"/>
        <v>18</v>
      </c>
      <c r="AE8" s="78">
        <f t="shared" si="2"/>
        <v>111</v>
      </c>
      <c r="AF8" s="79">
        <f>PRODUCT(AE8/AG8)</f>
        <v>0.54146341463414638</v>
      </c>
      <c r="AG8" s="70">
        <f t="shared" si="2"/>
        <v>205</v>
      </c>
      <c r="AH8" s="22"/>
      <c r="AI8" s="20"/>
      <c r="AJ8" s="80"/>
      <c r="AK8" s="81"/>
      <c r="AL8" s="24"/>
      <c r="AM8" s="78">
        <f>SUM(AM4:AM7)</f>
        <v>0</v>
      </c>
      <c r="AN8" s="78">
        <f t="shared" ref="AN8:AQ8" si="3">SUM(AN4:AN7)</f>
        <v>0</v>
      </c>
      <c r="AO8" s="78">
        <f t="shared" si="3"/>
        <v>0</v>
      </c>
      <c r="AP8" s="78">
        <f t="shared" si="3"/>
        <v>0</v>
      </c>
      <c r="AQ8" s="78">
        <f t="shared" si="3"/>
        <v>0</v>
      </c>
      <c r="AR8" s="79">
        <v>0</v>
      </c>
      <c r="AS8" s="71">
        <f>SUM(AS7:AS7)</f>
        <v>0</v>
      </c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33"/>
      <c r="C9" s="33"/>
      <c r="D9" s="33"/>
      <c r="E9" s="33"/>
      <c r="F9" s="33"/>
      <c r="G9" s="33"/>
      <c r="H9" s="33"/>
      <c r="I9" s="33"/>
      <c r="J9" s="34"/>
      <c r="K9" s="36"/>
      <c r="L9" s="24"/>
      <c r="M9" s="24"/>
      <c r="N9" s="24"/>
      <c r="O9" s="24"/>
      <c r="P9" s="33"/>
      <c r="Q9" s="33"/>
      <c r="R9" s="37"/>
      <c r="S9" s="33"/>
      <c r="T9" s="33"/>
      <c r="U9" s="24"/>
      <c r="V9" s="24"/>
      <c r="W9" s="36"/>
      <c r="X9" s="33"/>
      <c r="Y9" s="33"/>
      <c r="Z9" s="33"/>
      <c r="AA9" s="33"/>
      <c r="AB9" s="33"/>
      <c r="AC9" s="33"/>
      <c r="AD9" s="33"/>
      <c r="AE9" s="33"/>
      <c r="AF9" s="34"/>
      <c r="AG9" s="36"/>
      <c r="AH9" s="24"/>
      <c r="AI9" s="24"/>
      <c r="AJ9" s="24"/>
      <c r="AK9" s="24"/>
      <c r="AL9" s="33"/>
      <c r="AM9" s="33"/>
      <c r="AN9" s="37"/>
      <c r="AO9" s="33"/>
      <c r="AP9" s="33"/>
      <c r="AQ9" s="24"/>
      <c r="AR9" s="24"/>
      <c r="AS9" s="36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84" t="s">
        <v>53</v>
      </c>
      <c r="C10" s="85"/>
      <c r="D10" s="86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26</v>
      </c>
      <c r="M10" s="18" t="s">
        <v>27</v>
      </c>
      <c r="N10" s="18" t="s">
        <v>58</v>
      </c>
      <c r="O10" s="18" t="s">
        <v>59</v>
      </c>
      <c r="Q10" s="37"/>
      <c r="R10" s="37" t="s">
        <v>34</v>
      </c>
      <c r="S10" s="37"/>
      <c r="T10" s="33" t="s">
        <v>36</v>
      </c>
      <c r="U10" s="24"/>
      <c r="V10" s="36"/>
      <c r="W10" s="36"/>
      <c r="X10" s="83"/>
      <c r="Y10" s="83"/>
      <c r="Z10" s="83"/>
      <c r="AA10" s="83"/>
      <c r="AB10" s="83"/>
      <c r="AC10" s="33"/>
      <c r="AD10" s="33"/>
      <c r="AE10" s="33"/>
      <c r="AF10" s="33"/>
      <c r="AG10" s="33"/>
      <c r="AH10" s="33"/>
      <c r="AI10" s="33"/>
      <c r="AJ10" s="33"/>
      <c r="AK10" s="33"/>
      <c r="AM10" s="36"/>
      <c r="AN10" s="83"/>
      <c r="AO10" s="83"/>
      <c r="AP10" s="83"/>
      <c r="AQ10" s="83"/>
      <c r="AR10" s="83"/>
      <c r="AS10" s="8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39" t="s">
        <v>11</v>
      </c>
      <c r="C11" s="12"/>
      <c r="D11" s="41"/>
      <c r="E11" s="87">
        <v>1</v>
      </c>
      <c r="F11" s="87">
        <v>0</v>
      </c>
      <c r="G11" s="87">
        <v>0</v>
      </c>
      <c r="H11" s="87">
        <v>0</v>
      </c>
      <c r="I11" s="87">
        <v>3</v>
      </c>
      <c r="J11" s="100">
        <v>0.375</v>
      </c>
      <c r="K11" s="33">
        <f>PRODUCT(I11/J11)</f>
        <v>8</v>
      </c>
      <c r="L11" s="88">
        <f>PRODUCT((F11+G11)/E11)</f>
        <v>0</v>
      </c>
      <c r="M11" s="88">
        <f>PRODUCT(H11/E11)</f>
        <v>0</v>
      </c>
      <c r="N11" s="88">
        <f>PRODUCT((F11+G11+H11)/E11)</f>
        <v>0</v>
      </c>
      <c r="O11" s="88">
        <f>PRODUCT(I11/E11)</f>
        <v>3</v>
      </c>
      <c r="Q11" s="37"/>
      <c r="R11" s="37"/>
      <c r="S11" s="37"/>
      <c r="T11" s="33"/>
      <c r="U11" s="33"/>
      <c r="V11" s="33"/>
      <c r="W11" s="33"/>
      <c r="X11" s="37"/>
      <c r="Y11" s="37"/>
      <c r="Z11" s="37"/>
      <c r="AA11" s="37"/>
      <c r="AB11" s="37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7"/>
      <c r="AO11" s="37"/>
      <c r="AP11" s="37"/>
      <c r="AQ11" s="37"/>
      <c r="AR11" s="37"/>
      <c r="AS11" s="37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75" t="s">
        <v>51</v>
      </c>
      <c r="C12" s="76"/>
      <c r="D12" s="77"/>
      <c r="E12" s="87">
        <f>PRODUCT(E8+Q8)</f>
        <v>0</v>
      </c>
      <c r="F12" s="87">
        <f>PRODUCT(F8+R8)</f>
        <v>0</v>
      </c>
      <c r="G12" s="87">
        <f>PRODUCT(G8+S8)</f>
        <v>0</v>
      </c>
      <c r="H12" s="87">
        <f>PRODUCT(H8+T8)</f>
        <v>0</v>
      </c>
      <c r="I12" s="87">
        <f>PRODUCT(I8+U8)</f>
        <v>0</v>
      </c>
      <c r="J12" s="100">
        <v>0</v>
      </c>
      <c r="K12" s="33">
        <f>PRODUCT(K8+W8)</f>
        <v>0</v>
      </c>
      <c r="L12" s="88">
        <v>0</v>
      </c>
      <c r="M12" s="88">
        <v>0</v>
      </c>
      <c r="N12" s="88">
        <v>0</v>
      </c>
      <c r="O12" s="88">
        <v>0</v>
      </c>
      <c r="Q12" s="37"/>
      <c r="R12" s="37"/>
      <c r="S12" s="37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64" t="s">
        <v>52</v>
      </c>
      <c r="C13" s="82"/>
      <c r="D13" s="72"/>
      <c r="E13" s="87">
        <f>PRODUCT(AA8+AM8)</f>
        <v>26</v>
      </c>
      <c r="F13" s="87">
        <f>PRODUCT(AB8+AN8)</f>
        <v>7</v>
      </c>
      <c r="G13" s="87">
        <f>PRODUCT(AC8+AO8)</f>
        <v>54</v>
      </c>
      <c r="H13" s="87">
        <f>PRODUCT(AD8+AP8)</f>
        <v>18</v>
      </c>
      <c r="I13" s="87">
        <f>PRODUCT(AE8+AQ8)</f>
        <v>111</v>
      </c>
      <c r="J13" s="100">
        <f>PRODUCT(I13/K13)</f>
        <v>0.54146341463414638</v>
      </c>
      <c r="K13" s="24">
        <f>PRODUCT(AG8+AS8)</f>
        <v>205</v>
      </c>
      <c r="L13" s="88">
        <f>PRODUCT((F13+G13)/E13)</f>
        <v>2.3461538461538463</v>
      </c>
      <c r="M13" s="88">
        <f>PRODUCT(H13/E13)</f>
        <v>0.69230769230769229</v>
      </c>
      <c r="N13" s="88">
        <f>PRODUCT((F13+G13+H13)/E13)</f>
        <v>3.0384615384615383</v>
      </c>
      <c r="O13" s="88">
        <f>PRODUCT(I13/E13)</f>
        <v>4.2692307692307692</v>
      </c>
      <c r="Q13" s="37"/>
      <c r="R13" s="37"/>
      <c r="S13" s="33"/>
      <c r="T13" s="33"/>
      <c r="U13" s="24"/>
      <c r="V13" s="24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24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89" t="s">
        <v>54</v>
      </c>
      <c r="C14" s="90"/>
      <c r="D14" s="91"/>
      <c r="E14" s="87">
        <f>SUM(E11:E13)</f>
        <v>27</v>
      </c>
      <c r="F14" s="87">
        <f t="shared" ref="F14:I14" si="4">SUM(F11:F13)</f>
        <v>7</v>
      </c>
      <c r="G14" s="87">
        <f t="shared" si="4"/>
        <v>54</v>
      </c>
      <c r="H14" s="87">
        <f t="shared" si="4"/>
        <v>18</v>
      </c>
      <c r="I14" s="87">
        <f t="shared" si="4"/>
        <v>114</v>
      </c>
      <c r="J14" s="100">
        <f>PRODUCT(I14/K14)</f>
        <v>0.53521126760563376</v>
      </c>
      <c r="K14" s="33">
        <f>SUM(K11:K13)</f>
        <v>213</v>
      </c>
      <c r="L14" s="88">
        <f>PRODUCT((F14+G14)/E14)</f>
        <v>2.2592592592592591</v>
      </c>
      <c r="M14" s="88">
        <f>PRODUCT(H14/E14)</f>
        <v>0.66666666666666663</v>
      </c>
      <c r="N14" s="88">
        <f>PRODUCT((F14+G14+H14)/E14)</f>
        <v>2.925925925925926</v>
      </c>
      <c r="O14" s="88">
        <f>PRODUCT(I14/E14)</f>
        <v>4.2222222222222223</v>
      </c>
      <c r="Q14" s="24"/>
      <c r="R14" s="24"/>
      <c r="S14" s="24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ht="14.25" x14ac:dyDescent="0.2">
      <c r="A15" s="33"/>
      <c r="B15" s="33"/>
      <c r="C15" s="33"/>
      <c r="D15" s="33"/>
      <c r="E15" s="24"/>
      <c r="F15" s="24"/>
      <c r="G15" s="24"/>
      <c r="H15" s="24"/>
      <c r="I15" s="24"/>
      <c r="J15" s="33"/>
      <c r="K15" s="33"/>
      <c r="L15" s="24"/>
      <c r="M15" s="24"/>
      <c r="N15" s="24"/>
      <c r="O15" s="24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ht="14.25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J53" s="33"/>
      <c r="K53" s="33"/>
      <c r="L53"/>
      <c r="M53"/>
      <c r="N53"/>
      <c r="O53"/>
      <c r="P5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J54" s="33"/>
      <c r="K54" s="33"/>
      <c r="L54"/>
      <c r="M54"/>
      <c r="N54"/>
      <c r="O54"/>
      <c r="P54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L76"/>
      <c r="M76"/>
      <c r="N76"/>
      <c r="O76"/>
      <c r="P76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L77"/>
      <c r="M77"/>
      <c r="N77"/>
      <c r="O77"/>
      <c r="P77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24"/>
      <c r="R87" s="24"/>
      <c r="S87" s="24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24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24"/>
      <c r="R88" s="24"/>
      <c r="S88" s="24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24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4"/>
      <c r="R89" s="24"/>
      <c r="S89" s="24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24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4"/>
      <c r="R90" s="24"/>
      <c r="S90" s="24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24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4"/>
      <c r="R91" s="24"/>
      <c r="S91" s="24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24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4"/>
      <c r="R92" s="24"/>
      <c r="S92" s="24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24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4"/>
      <c r="R93" s="24"/>
      <c r="S93" s="24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24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4"/>
      <c r="R94" s="24"/>
      <c r="S94" s="24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24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4"/>
      <c r="R95" s="24"/>
      <c r="S95" s="24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24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4"/>
      <c r="R96" s="24"/>
      <c r="S96" s="24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24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4"/>
      <c r="R97" s="24"/>
      <c r="S97" s="24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24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4"/>
      <c r="R98" s="24"/>
      <c r="S98" s="24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24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4"/>
      <c r="R99" s="24"/>
      <c r="S99" s="24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24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4"/>
      <c r="R100" s="24"/>
      <c r="S100" s="24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24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4"/>
      <c r="R101" s="24"/>
      <c r="S101" s="24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24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4"/>
      <c r="R102" s="24"/>
      <c r="S102" s="24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24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4"/>
      <c r="R103" s="24"/>
      <c r="S103" s="24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24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4"/>
      <c r="R104" s="24"/>
      <c r="S104" s="24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24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4"/>
      <c r="R105" s="24"/>
      <c r="S105" s="24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24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4"/>
      <c r="R106" s="24"/>
      <c r="S106" s="24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24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4"/>
      <c r="R107" s="24"/>
      <c r="S107" s="24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24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4"/>
      <c r="R108" s="24"/>
      <c r="S108" s="24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24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4"/>
      <c r="R109" s="24"/>
      <c r="S109" s="24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24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4"/>
      <c r="R110" s="24"/>
      <c r="S110" s="24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24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4"/>
      <c r="R111" s="24"/>
      <c r="S111" s="24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24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4"/>
      <c r="R112" s="24"/>
      <c r="S112" s="24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24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4"/>
      <c r="R113" s="24"/>
      <c r="S113" s="24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24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4"/>
      <c r="R114" s="24"/>
      <c r="S114" s="24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24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4"/>
      <c r="R115" s="24"/>
      <c r="S115" s="24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24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4"/>
      <c r="R116" s="24"/>
      <c r="S116" s="24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24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4"/>
      <c r="R117" s="24"/>
      <c r="S117" s="24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24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4"/>
      <c r="R118" s="24"/>
      <c r="S118" s="24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24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4"/>
      <c r="R119" s="24"/>
      <c r="S119" s="24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24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4"/>
      <c r="R120" s="24"/>
      <c r="S120" s="24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24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4"/>
      <c r="R121" s="24"/>
      <c r="S121" s="24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24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4"/>
      <c r="R122" s="24"/>
      <c r="S122" s="24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24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4"/>
      <c r="R123" s="24"/>
      <c r="S123" s="24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24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4"/>
      <c r="R124" s="24"/>
      <c r="S124" s="24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24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4"/>
      <c r="R125" s="24"/>
      <c r="S125" s="24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24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4"/>
      <c r="R126" s="24"/>
      <c r="S126" s="24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24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4"/>
      <c r="R127" s="24"/>
      <c r="S127" s="24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24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4"/>
      <c r="R128" s="24"/>
      <c r="S128" s="24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24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4"/>
      <c r="R129" s="24"/>
      <c r="S129" s="24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24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4"/>
      <c r="R130" s="24"/>
      <c r="S130" s="24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24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4"/>
      <c r="R131" s="24"/>
      <c r="S131" s="24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24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4"/>
      <c r="R132" s="24"/>
      <c r="S132" s="24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24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4"/>
      <c r="R133" s="24"/>
      <c r="S133" s="24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24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4"/>
      <c r="R134" s="24"/>
      <c r="S134" s="24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24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4"/>
      <c r="R135" s="24"/>
      <c r="S135" s="24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24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4"/>
      <c r="R136" s="24"/>
      <c r="S136" s="24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24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4"/>
      <c r="R137" s="24"/>
      <c r="S137" s="24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24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4"/>
      <c r="R138" s="24"/>
      <c r="S138" s="24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24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4"/>
      <c r="R139" s="24"/>
      <c r="S139" s="24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24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4"/>
      <c r="R140" s="24"/>
      <c r="S140" s="24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24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4"/>
      <c r="R141" s="24"/>
      <c r="S141" s="24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24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4"/>
      <c r="R142" s="24"/>
      <c r="S142" s="24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24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4"/>
      <c r="R143" s="24"/>
      <c r="S143" s="24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24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4"/>
      <c r="R144" s="24"/>
      <c r="S144" s="24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24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4"/>
      <c r="R145" s="24"/>
      <c r="S145" s="24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24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4"/>
      <c r="R146" s="24"/>
      <c r="S146" s="24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24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4"/>
      <c r="R147" s="24"/>
      <c r="S147" s="24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24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4"/>
      <c r="R148" s="24"/>
      <c r="S148" s="24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24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4"/>
      <c r="R149" s="24"/>
      <c r="S149" s="24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24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4"/>
      <c r="R150" s="24"/>
      <c r="S150" s="24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24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4"/>
      <c r="R151" s="24"/>
      <c r="S151" s="24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24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4"/>
      <c r="R152" s="24"/>
      <c r="S152" s="24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24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4"/>
      <c r="R153" s="24"/>
      <c r="S153" s="24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24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4"/>
      <c r="R154" s="24"/>
      <c r="S154" s="24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24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4"/>
      <c r="R155" s="24"/>
      <c r="S155" s="24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24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4"/>
      <c r="R156" s="24"/>
      <c r="S156" s="24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24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4"/>
      <c r="R157" s="24"/>
      <c r="S157" s="24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24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4"/>
      <c r="R158" s="24"/>
      <c r="S158" s="24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24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4"/>
      <c r="R159" s="24"/>
      <c r="S159" s="24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24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4"/>
      <c r="R160" s="24"/>
      <c r="S160" s="24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24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4"/>
      <c r="R161" s="24"/>
      <c r="S161" s="24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24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4"/>
      <c r="R162" s="24"/>
      <c r="S162" s="24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24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4"/>
      <c r="R163" s="24"/>
      <c r="S163" s="24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24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4"/>
      <c r="R164" s="24"/>
      <c r="S164" s="24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24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4"/>
      <c r="R165" s="24"/>
      <c r="S165" s="24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24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4"/>
      <c r="R166" s="24"/>
      <c r="S166" s="24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24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4"/>
      <c r="R167" s="24"/>
      <c r="S167" s="24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24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4"/>
      <c r="R168" s="24"/>
      <c r="S168" s="24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24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4"/>
      <c r="R169" s="24"/>
      <c r="S169" s="24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24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4"/>
      <c r="R170" s="24"/>
      <c r="S170" s="24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24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4"/>
      <c r="R171" s="24"/>
      <c r="S171" s="24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24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AH172" s="33"/>
      <c r="AI172" s="33"/>
      <c r="AJ172" s="33"/>
      <c r="AK172" s="33"/>
      <c r="AL172" s="24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AH173" s="33"/>
      <c r="AI173" s="33"/>
      <c r="AJ173" s="33"/>
      <c r="AK173" s="33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33"/>
      <c r="AI174" s="33"/>
      <c r="AJ174" s="33"/>
      <c r="AK174" s="33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33"/>
      <c r="AI175" s="33"/>
      <c r="AJ175" s="33"/>
      <c r="AK175" s="33"/>
      <c r="AL175" s="24"/>
    </row>
    <row r="176" spans="1:57" ht="14.25" x14ac:dyDescent="0.2">
      <c r="L176" s="24"/>
      <c r="M176" s="24"/>
      <c r="N176" s="24"/>
      <c r="O176" s="24"/>
      <c r="P176" s="24"/>
      <c r="AH176" s="33"/>
      <c r="AI176" s="33"/>
      <c r="AJ176" s="33"/>
      <c r="AK176" s="33"/>
      <c r="AL176" s="24"/>
    </row>
    <row r="177" spans="12:38" ht="14.25" x14ac:dyDescent="0.2">
      <c r="L177" s="24"/>
      <c r="M177" s="24"/>
      <c r="N177" s="24"/>
      <c r="O177" s="24"/>
      <c r="P177" s="24"/>
      <c r="AH177" s="33"/>
      <c r="AI177" s="33"/>
      <c r="AJ177" s="33"/>
      <c r="AK177" s="33"/>
      <c r="AL177" s="24"/>
    </row>
    <row r="178" spans="12:38" ht="14.25" x14ac:dyDescent="0.2">
      <c r="L178" s="24"/>
      <c r="M178" s="24"/>
      <c r="N178" s="24"/>
      <c r="O178" s="24"/>
      <c r="P178" s="24"/>
      <c r="AH178" s="33"/>
      <c r="AI178" s="33"/>
      <c r="AJ178" s="33"/>
      <c r="AK178" s="33"/>
      <c r="AL178" s="24"/>
    </row>
    <row r="179" spans="12:38" ht="14.25" x14ac:dyDescent="0.2">
      <c r="L179" s="24"/>
      <c r="M179" s="24"/>
      <c r="N179" s="24"/>
      <c r="O179" s="24"/>
      <c r="P179" s="24"/>
      <c r="AH179" s="24"/>
      <c r="AI179" s="24"/>
      <c r="AJ179" s="24"/>
      <c r="AK179" s="24"/>
      <c r="AL179" s="24"/>
    </row>
  </sheetData>
  <sortState ref="X6:AQ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2020-08-29T22:06:56Z</dcterms:modified>
</cp:coreProperties>
</file>