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6" i="4" l="1"/>
  <c r="O13" i="4"/>
  <c r="N13" i="4"/>
  <c r="M13" i="4"/>
  <c r="L13" i="4"/>
  <c r="K13" i="4" l="1"/>
  <c r="AS10" i="4"/>
  <c r="AQ10" i="4"/>
  <c r="AP10" i="4"/>
  <c r="AO10" i="4"/>
  <c r="AN10" i="4"/>
  <c r="AM10" i="4"/>
  <c r="AG10" i="4"/>
  <c r="K15" i="4" s="1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G16" i="4" s="1"/>
  <c r="F10" i="4"/>
  <c r="F14" i="4" s="1"/>
  <c r="E10" i="4"/>
  <c r="E14" i="4" s="1"/>
  <c r="E16" i="4" s="1"/>
  <c r="O15" i="4" l="1"/>
  <c r="H16" i="4"/>
  <c r="K16" i="4"/>
  <c r="N14" i="4"/>
  <c r="M15" i="4"/>
  <c r="I16" i="4"/>
  <c r="O14" i="4"/>
  <c r="M16" i="4"/>
  <c r="N15" i="4"/>
  <c r="M14" i="4"/>
  <c r="F16" i="4"/>
  <c r="L14" i="4"/>
  <c r="L15" i="4"/>
  <c r="L30" i="1"/>
  <c r="K30" i="1"/>
  <c r="N16" i="4" l="1"/>
  <c r="L16" i="4"/>
  <c r="U21" i="3"/>
  <c r="T21" i="3"/>
  <c r="S21" i="3"/>
  <c r="Q21" i="3"/>
  <c r="P21" i="3"/>
  <c r="O21" i="3"/>
  <c r="M21" i="3"/>
  <c r="L21" i="3"/>
  <c r="K21" i="3"/>
  <c r="H21" i="3"/>
  <c r="H24" i="3" s="1"/>
  <c r="H27" i="3" s="1"/>
  <c r="G21" i="3"/>
  <c r="G24" i="3" s="1"/>
  <c r="G27" i="3" s="1"/>
  <c r="F21" i="3"/>
  <c r="I21" i="3" s="1"/>
  <c r="E21" i="3"/>
  <c r="E24" i="3" s="1"/>
  <c r="E27" i="3" s="1"/>
  <c r="I20" i="3"/>
  <c r="U6" i="3"/>
  <c r="T6" i="3"/>
  <c r="S6" i="3"/>
  <c r="Q6" i="3"/>
  <c r="P6" i="3"/>
  <c r="O6" i="3"/>
  <c r="M6" i="3"/>
  <c r="L6" i="3"/>
  <c r="K6" i="3"/>
  <c r="H6" i="3"/>
  <c r="H9" i="3" s="1"/>
  <c r="H12" i="3" s="1"/>
  <c r="G6" i="3"/>
  <c r="G9" i="3" s="1"/>
  <c r="G12" i="3" s="1"/>
  <c r="F6" i="3"/>
  <c r="F9" i="3" s="1"/>
  <c r="F12" i="3" s="1"/>
  <c r="E6" i="3"/>
  <c r="E9" i="3" s="1"/>
  <c r="E12" i="3" s="1"/>
  <c r="I5" i="3"/>
  <c r="I12" i="3" l="1"/>
  <c r="I6" i="3"/>
  <c r="I9" i="3" s="1"/>
  <c r="F24" i="3"/>
  <c r="F27" i="3" l="1"/>
  <c r="I27" i="3" s="1"/>
  <c r="I24" i="3"/>
  <c r="AN24" i="1"/>
  <c r="AM24" i="1"/>
  <c r="AL24" i="1"/>
  <c r="AK24" i="1"/>
  <c r="AJ24" i="1"/>
  <c r="AI24" i="1"/>
  <c r="AF24" i="1"/>
  <c r="AE24" i="1"/>
  <c r="AD24" i="1"/>
  <c r="AC24" i="1"/>
  <c r="AB24" i="1"/>
  <c r="Y24" i="1"/>
  <c r="I29" i="1" s="1"/>
  <c r="X24" i="1"/>
  <c r="H29" i="1" s="1"/>
  <c r="L29" i="1" s="1"/>
  <c r="W24" i="1"/>
  <c r="G29" i="1" s="1"/>
  <c r="V24" i="1"/>
  <c r="F29" i="1" s="1"/>
  <c r="K29" i="1" s="1"/>
  <c r="U24" i="1"/>
  <c r="E29" i="1" s="1"/>
  <c r="M24" i="1"/>
  <c r="L24" i="1"/>
  <c r="K24" i="1"/>
  <c r="J24" i="1"/>
  <c r="I24" i="1"/>
  <c r="I28" i="1" s="1"/>
  <c r="H24" i="1"/>
  <c r="H28" i="1" s="1"/>
  <c r="G24" i="1"/>
  <c r="G28" i="1" s="1"/>
  <c r="G31" i="1" s="1"/>
  <c r="F24" i="1"/>
  <c r="F28" i="1" s="1"/>
  <c r="E24" i="1"/>
  <c r="E28" i="1" s="1"/>
  <c r="E31" i="1" s="1"/>
  <c r="M28" i="1" l="1"/>
  <c r="I31" i="1"/>
  <c r="M31" i="1" s="1"/>
  <c r="F31" i="1"/>
  <c r="K31" i="1" s="1"/>
  <c r="K28" i="1"/>
  <c r="H31" i="1"/>
  <c r="L31" i="1" s="1"/>
  <c r="L28" i="1"/>
  <c r="M29" i="1"/>
</calcChain>
</file>

<file path=xl/sharedStrings.xml><?xml version="1.0" encoding="utf-8"?>
<sst xmlns="http://schemas.openxmlformats.org/spreadsheetml/2006/main" count="369" uniqueCount="135">
  <si>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</si>
  <si>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</si>
  <si>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</si>
  <si>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</si>
  <si>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</si>
  <si>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</si>
  <si>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</si>
  <si>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</si>
  <si>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</si>
  <si>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</si>
  <si>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</si>
  <si>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</si>
  <si>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</si>
  <si>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</si>
  <si>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</si>
  <si>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</si>
  <si>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</si>
  <si>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</si>
  <si>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</si>
  <si>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</si>
  <si>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</si>
  <si>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</si>
  <si>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</si>
  <si>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</si>
  <si>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</si>
  <si>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</si>
  <si>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</si>
  <si>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</si>
  <si>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</si>
  <si>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</si>
  <si>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</si>
  <si>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</si>
  <si>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</si>
  <si>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Jouko Hujanen</t>
  </si>
  <si>
    <t>1.</t>
  </si>
  <si>
    <t>IPV</t>
  </si>
  <si>
    <t>4.</t>
  </si>
  <si>
    <t>8.</t>
  </si>
  <si>
    <t>6.</t>
  </si>
  <si>
    <t>07.07. 1971  KaMa - IPV  8-9</t>
  </si>
  <si>
    <t>11.07. 1971  IPV - Lippo  8-14</t>
  </si>
  <si>
    <t>2.  ottelu</t>
  </si>
  <si>
    <t>01.05. 1975  SMJ - IPV  8-3</t>
  </si>
  <si>
    <t>5.  ottelu</t>
  </si>
  <si>
    <t>23.07. 1975  IPV - HP  10-0</t>
  </si>
  <si>
    <t>20.  ottelu</t>
  </si>
  <si>
    <t xml:space="preserve">  18 v 11 kk 19 pv</t>
  </si>
  <si>
    <t xml:space="preserve">  18 v 11 kk 15 pv</t>
  </si>
  <si>
    <t xml:space="preserve">  22 v   9 kk   9 pv</t>
  </si>
  <si>
    <t xml:space="preserve">  23 v   0 kk   1 pv</t>
  </si>
  <si>
    <t>Seurat</t>
  </si>
  <si>
    <t>IPV = Imatran Pallo-Veikot  (1955)</t>
  </si>
  <si>
    <t>----</t>
  </si>
  <si>
    <t>22.7.1952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</si>
  <si>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</si>
  <si>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</si>
  <si>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</si>
  <si>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</si>
  <si>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</si>
  <si>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</si>
  <si>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</si>
  <si>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</si>
  <si>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</si>
  <si>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</si>
  <si>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</si>
  <si>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</si>
  <si>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</si>
  <si>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10.08. 1975  Seinäjoki</t>
  </si>
  <si>
    <t xml:space="preserve">  9-5</t>
  </si>
  <si>
    <t>Itä</t>
  </si>
  <si>
    <t>3p</t>
  </si>
  <si>
    <t>Aarre Huovila</t>
  </si>
  <si>
    <t>6800</t>
  </si>
  <si>
    <t>Ikä ensimmäisessä ottelussa</t>
  </si>
  <si>
    <t>23 v  0 kk  19 pv</t>
  </si>
  <si>
    <t>URA SM-SARJASSA</t>
  </si>
  <si>
    <t>MESTARUUSSARJA</t>
  </si>
  <si>
    <t>L+T</t>
  </si>
  <si>
    <t>3.</t>
  </si>
  <si>
    <t>PELINJOHTAJAKORTTI</t>
  </si>
  <si>
    <t>MSU</t>
  </si>
  <si>
    <t xml:space="preserve">   Mitalit</t>
  </si>
  <si>
    <t xml:space="preserve">  Huomautuksia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</si>
  <si>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</si>
  <si>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</si>
  <si>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</si>
  <si>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</si>
  <si>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</si>
  <si>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</si>
  <si>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</si>
  <si>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NSU</t>
  </si>
  <si>
    <t>Pesä Ysit</t>
  </si>
  <si>
    <t>2.</t>
  </si>
  <si>
    <t xml:space="preserve"> NYP,  14  ottelua</t>
  </si>
  <si>
    <t xml:space="preserve"> NYP,  22  ottelua</t>
  </si>
  <si>
    <t xml:space="preserve"> NYP,  24  ottelua</t>
  </si>
  <si>
    <t>12.</t>
  </si>
  <si>
    <t>PLAY OFF</t>
  </si>
  <si>
    <t>Seurat:</t>
  </si>
  <si>
    <t>Pesä Ysit = Pesä Ysit, Lappeenranta  (1976)</t>
  </si>
  <si>
    <t>A-POJAT</t>
  </si>
  <si>
    <t>05.06. 1971  Tampere</t>
  </si>
  <si>
    <t xml:space="preserve">  4-7</t>
  </si>
  <si>
    <t>Markku Pullinen</t>
  </si>
  <si>
    <t xml:space="preserve"> ITÄ - LÄNSI - KORTTI</t>
  </si>
  <si>
    <t>29.08. 1970  Ylivieska</t>
  </si>
  <si>
    <t xml:space="preserve">  6-14</t>
  </si>
  <si>
    <t>vai</t>
  </si>
  <si>
    <t>Ossi Vanhala</t>
  </si>
  <si>
    <t xml:space="preserve"> Arvo-ottelut</t>
  </si>
  <si>
    <t>Mitalit</t>
  </si>
  <si>
    <t>0-0-1</t>
  </si>
  <si>
    <t>0-0-0</t>
  </si>
  <si>
    <t>26.</t>
  </si>
  <si>
    <t>23.</t>
  </si>
  <si>
    <t xml:space="preserve">   Runkosarja TOP-30</t>
  </si>
  <si>
    <t>11.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</si>
  <si>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</si>
  <si>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</si>
  <si>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</si>
  <si>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</si>
  <si>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</si>
  <si>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</si>
  <si>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</si>
  <si>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</si>
  <si>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</si>
  <si>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</si>
  <si>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</si>
  <si>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</si>
  <si>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RaU = Rautjärven Urheilijat  (1926)</t>
  </si>
  <si>
    <t>IPV  2</t>
  </si>
  <si>
    <t>5.</t>
  </si>
  <si>
    <t>RaU</t>
  </si>
  <si>
    <t>ykkössarja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</si>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</sst>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1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3" borderId="1" xfId="1" quotePrefix="1" applyNumberFormat="1" applyFont="1" applyFill="1" applyBorder="1" applyAlignment="1">
      <alignment horizontal="center"/>
    </xf>
    <xf numFmtId="0" fontId="9" fillId="2" borderId="0" xfId="0" applyFont="1" applyFill="1"/>
    <xf numFmtId="0" fontId="9" fillId="6" borderId="2" xfId="0" applyFont="1" applyFill="1" applyBorder="1" applyAlignment="1"/>
    <xf numFmtId="0" fontId="10" fillId="6" borderId="3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vertical="top"/>
    </xf>
    <xf numFmtId="0" fontId="10" fillId="6" borderId="4" xfId="0" applyFont="1" applyFill="1" applyBorder="1" applyAlignment="1">
      <alignment vertical="top"/>
    </xf>
    <xf numFmtId="0" fontId="10" fillId="2" borderId="0" xfId="0" applyFont="1" applyFill="1"/>
    <xf numFmtId="0" fontId="10" fillId="0" borderId="0" xfId="0" applyFont="1"/>
    <xf numFmtId="0" fontId="8" fillId="2" borderId="0" xfId="0" applyFont="1" applyFill="1"/>
    <xf numFmtId="0" fontId="8" fillId="3" borderId="1" xfId="0" applyFont="1" applyFill="1" applyBorder="1" applyAlignment="1"/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11" fillId="2" borderId="0" xfId="0" applyFont="1" applyFill="1"/>
    <xf numFmtId="0" fontId="8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/>
    <xf numFmtId="165" fontId="3" fillId="3" borderId="1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center" vertical="top"/>
    </xf>
    <xf numFmtId="165" fontId="3" fillId="4" borderId="15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165" fontId="3" fillId="3" borderId="1" xfId="1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13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1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7" borderId="4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9" fontId="3" fillId="8" borderId="1" xfId="0" applyNumberFormat="1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9" fillId="7" borderId="2" xfId="0" applyFont="1" applyFill="1" applyBorder="1"/>
    <xf numFmtId="165" fontId="3" fillId="8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49" fontId="3" fillId="3" borderId="11" xfId="0" applyNumberFormat="1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6" borderId="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3" xfId="0" applyFont="1" applyFill="1" applyBorder="1"/>
    <xf numFmtId="0" fontId="3" fillId="6" borderId="5" xfId="0" applyFont="1" applyFill="1" applyBorder="1"/>
    <xf numFmtId="0" fontId="3" fillId="6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3" fillId="2" borderId="3" xfId="0" applyNumberFormat="1" applyFont="1" applyFill="1" applyBorder="1" applyAlignment="1"/>
    <xf numFmtId="0" fontId="3" fillId="2" borderId="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1" quotePrefix="1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425781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1" customWidth="1"/>
    <col min="16" max="19" width="5.7109375" style="31" customWidth="1"/>
    <col min="20" max="20" width="0.7109375" style="31" customWidth="1"/>
    <col min="21" max="25" width="5.7109375" style="72" customWidth="1"/>
    <col min="26" max="26" width="8.7109375" style="72" customWidth="1"/>
    <col min="27" max="27" width="0.7109375" style="31" customWidth="1"/>
    <col min="28" max="32" width="5.7109375" style="72" customWidth="1"/>
    <col min="33" max="33" width="8.7109375" style="72" customWidth="1"/>
    <col min="34" max="34" width="0.7109375" style="31" customWidth="1"/>
    <col min="35" max="40" width="5.7109375" style="72" customWidth="1"/>
    <col min="41" max="41" width="31.14062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53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76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115</v>
      </c>
      <c r="Q2" s="14"/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229"/>
      <c r="AB2" s="22" t="s">
        <v>15</v>
      </c>
      <c r="AC2" s="14"/>
      <c r="AD2" s="14"/>
      <c r="AE2" s="14"/>
      <c r="AF2" s="14"/>
      <c r="AG2" s="15"/>
      <c r="AH2" s="19"/>
      <c r="AI2" s="22" t="s">
        <v>109</v>
      </c>
      <c r="AJ2" s="14"/>
      <c r="AK2" s="14"/>
      <c r="AL2" s="20"/>
      <c r="AM2" s="14" t="s">
        <v>110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77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25">
        <v>1971</v>
      </c>
      <c r="C4" s="25" t="s">
        <v>36</v>
      </c>
      <c r="D4" s="2" t="s">
        <v>35</v>
      </c>
      <c r="E4" s="25">
        <v>4</v>
      </c>
      <c r="F4" s="25">
        <v>0</v>
      </c>
      <c r="G4" s="25">
        <v>0</v>
      </c>
      <c r="H4" s="25">
        <v>1</v>
      </c>
      <c r="I4" s="25"/>
      <c r="J4" s="25"/>
      <c r="K4" s="25"/>
      <c r="L4" s="25"/>
      <c r="M4" s="25"/>
      <c r="N4" s="26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7"/>
      <c r="AA4" s="24"/>
      <c r="AB4" s="25"/>
      <c r="AC4" s="27"/>
      <c r="AD4" s="27"/>
      <c r="AE4" s="27"/>
      <c r="AF4" s="27"/>
      <c r="AG4" s="27"/>
      <c r="AH4" s="24"/>
      <c r="AI4" s="25"/>
      <c r="AJ4" s="25"/>
      <c r="AK4" s="27"/>
      <c r="AL4" s="27"/>
      <c r="AM4" s="28"/>
      <c r="AN4" s="26"/>
      <c r="AO4" s="9"/>
    </row>
    <row r="5" spans="1:41" s="23" customFormat="1" ht="15" customHeight="1" x14ac:dyDescent="0.2">
      <c r="A5" s="9"/>
      <c r="B5" s="25">
        <v>1972</v>
      </c>
      <c r="C5" s="25"/>
      <c r="D5" s="2"/>
      <c r="E5" s="25"/>
      <c r="F5" s="25"/>
      <c r="G5" s="27"/>
      <c r="H5" s="25"/>
      <c r="I5" s="25"/>
      <c r="J5" s="25"/>
      <c r="K5" s="25"/>
      <c r="L5" s="25"/>
      <c r="M5" s="25"/>
      <c r="N5" s="26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7"/>
      <c r="AA5" s="24"/>
      <c r="AB5" s="25"/>
      <c r="AC5" s="27"/>
      <c r="AD5" s="27"/>
      <c r="AE5" s="27"/>
      <c r="AF5" s="27"/>
      <c r="AG5" s="27"/>
      <c r="AH5" s="24"/>
      <c r="AI5" s="25"/>
      <c r="AJ5" s="29"/>
      <c r="AK5" s="29"/>
      <c r="AL5" s="25"/>
      <c r="AM5" s="25"/>
      <c r="AN5" s="25"/>
      <c r="AO5" s="9"/>
    </row>
    <row r="6" spans="1:41" s="23" customFormat="1" ht="15" customHeight="1" x14ac:dyDescent="0.2">
      <c r="A6" s="9"/>
      <c r="B6" s="25">
        <v>1973</v>
      </c>
      <c r="C6" s="25"/>
      <c r="D6" s="2"/>
      <c r="E6" s="25"/>
      <c r="F6" s="25"/>
      <c r="G6" s="27"/>
      <c r="H6" s="25"/>
      <c r="I6" s="25"/>
      <c r="J6" s="25"/>
      <c r="K6" s="25"/>
      <c r="L6" s="25"/>
      <c r="M6" s="25"/>
      <c r="N6" s="26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7"/>
      <c r="AA6" s="24"/>
      <c r="AB6" s="25"/>
      <c r="AC6" s="27"/>
      <c r="AD6" s="27"/>
      <c r="AE6" s="27"/>
      <c r="AF6" s="27"/>
      <c r="AG6" s="27"/>
      <c r="AH6" s="24"/>
      <c r="AI6" s="25"/>
      <c r="AJ6" s="29"/>
      <c r="AK6" s="29"/>
      <c r="AL6" s="25"/>
      <c r="AM6" s="25"/>
      <c r="AN6" s="25"/>
      <c r="AO6" s="9"/>
    </row>
    <row r="7" spans="1:41" s="23" customFormat="1" ht="15" customHeight="1" x14ac:dyDescent="0.2">
      <c r="A7" s="9"/>
      <c r="B7" s="25">
        <v>1974</v>
      </c>
      <c r="C7" s="25"/>
      <c r="D7" s="2"/>
      <c r="E7" s="25"/>
      <c r="F7" s="25"/>
      <c r="G7" s="27"/>
      <c r="H7" s="25"/>
      <c r="I7" s="25"/>
      <c r="J7" s="25"/>
      <c r="K7" s="25"/>
      <c r="L7" s="25"/>
      <c r="M7" s="25"/>
      <c r="N7" s="26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7"/>
      <c r="AA7" s="24"/>
      <c r="AB7" s="25"/>
      <c r="AC7" s="27"/>
      <c r="AD7" s="27"/>
      <c r="AE7" s="27"/>
      <c r="AF7" s="27"/>
      <c r="AG7" s="27"/>
      <c r="AH7" s="24"/>
      <c r="AI7" s="25"/>
      <c r="AJ7" s="29"/>
      <c r="AK7" s="29"/>
      <c r="AL7" s="25"/>
      <c r="AM7" s="25"/>
      <c r="AN7" s="25"/>
      <c r="AO7" s="9"/>
    </row>
    <row r="8" spans="1:41" s="23" customFormat="1" ht="15" customHeight="1" x14ac:dyDescent="0.2">
      <c r="A8" s="9"/>
      <c r="B8" s="25">
        <v>1975</v>
      </c>
      <c r="C8" s="25" t="s">
        <v>38</v>
      </c>
      <c r="D8" s="2" t="s">
        <v>35</v>
      </c>
      <c r="E8" s="25">
        <v>22</v>
      </c>
      <c r="F8" s="25">
        <v>1</v>
      </c>
      <c r="G8" s="25">
        <v>25</v>
      </c>
      <c r="H8" s="25">
        <v>12</v>
      </c>
      <c r="I8" s="25"/>
      <c r="J8" s="25"/>
      <c r="K8" s="25"/>
      <c r="L8" s="25"/>
      <c r="M8" s="25"/>
      <c r="N8" s="26"/>
      <c r="O8" s="24"/>
      <c r="P8" s="25" t="s">
        <v>78</v>
      </c>
      <c r="Q8" s="18"/>
      <c r="R8" s="18" t="s">
        <v>116</v>
      </c>
      <c r="S8" s="18"/>
      <c r="T8" s="24"/>
      <c r="U8" s="25"/>
      <c r="V8" s="25"/>
      <c r="W8" s="27"/>
      <c r="X8" s="25"/>
      <c r="Y8" s="25"/>
      <c r="Z8" s="27"/>
      <c r="AA8" s="24"/>
      <c r="AB8" s="25"/>
      <c r="AC8" s="27"/>
      <c r="AD8" s="27"/>
      <c r="AE8" s="27"/>
      <c r="AF8" s="27"/>
      <c r="AG8" s="27"/>
      <c r="AH8" s="24"/>
      <c r="AI8" s="25">
        <v>1</v>
      </c>
      <c r="AJ8" s="25"/>
      <c r="AK8" s="27"/>
      <c r="AL8" s="27"/>
      <c r="AM8" s="28"/>
      <c r="AN8" s="26"/>
      <c r="AO8" s="9"/>
    </row>
    <row r="9" spans="1:41" s="23" customFormat="1" ht="15" customHeight="1" x14ac:dyDescent="0.2">
      <c r="A9" s="9"/>
      <c r="B9" s="25">
        <v>1976</v>
      </c>
      <c r="C9" s="25" t="s">
        <v>36</v>
      </c>
      <c r="D9" s="2" t="s">
        <v>35</v>
      </c>
      <c r="E9" s="25">
        <v>22</v>
      </c>
      <c r="F9" s="25">
        <v>1</v>
      </c>
      <c r="G9" s="25">
        <v>9</v>
      </c>
      <c r="H9" s="25">
        <v>7</v>
      </c>
      <c r="I9" s="25"/>
      <c r="J9" s="25"/>
      <c r="K9" s="25"/>
      <c r="L9" s="25"/>
      <c r="M9" s="25"/>
      <c r="N9" s="26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27"/>
      <c r="AA9" s="24"/>
      <c r="AB9" s="25"/>
      <c r="AC9" s="27"/>
      <c r="AD9" s="27"/>
      <c r="AE9" s="27"/>
      <c r="AF9" s="27"/>
      <c r="AG9" s="27"/>
      <c r="AH9" s="24"/>
      <c r="AI9" s="25"/>
      <c r="AJ9" s="25"/>
      <c r="AK9" s="27"/>
      <c r="AL9" s="27"/>
      <c r="AM9" s="28"/>
      <c r="AN9" s="26"/>
      <c r="AO9" s="9"/>
    </row>
    <row r="10" spans="1:41" s="23" customFormat="1" ht="15" customHeight="1" x14ac:dyDescent="0.25">
      <c r="A10" s="9"/>
      <c r="B10" s="25">
        <v>1977</v>
      </c>
      <c r="C10" s="25" t="s">
        <v>34</v>
      </c>
      <c r="D10" s="2" t="s">
        <v>35</v>
      </c>
      <c r="E10" s="25">
        <v>17</v>
      </c>
      <c r="F10" s="25">
        <v>0</v>
      </c>
      <c r="G10" s="25">
        <v>11</v>
      </c>
      <c r="H10" s="25">
        <v>6</v>
      </c>
      <c r="I10" s="25">
        <v>50</v>
      </c>
      <c r="J10" s="25">
        <v>22</v>
      </c>
      <c r="K10" s="25">
        <v>7</v>
      </c>
      <c r="L10" s="25">
        <v>10</v>
      </c>
      <c r="M10" s="25">
        <v>11</v>
      </c>
      <c r="N10" s="30" t="s">
        <v>52</v>
      </c>
      <c r="O10" s="31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7"/>
      <c r="AA10" s="24"/>
      <c r="AB10" s="25"/>
      <c r="AC10" s="27"/>
      <c r="AD10" s="27"/>
      <c r="AE10" s="27"/>
      <c r="AF10" s="27"/>
      <c r="AG10" s="27"/>
      <c r="AH10" s="24"/>
      <c r="AI10" s="25"/>
      <c r="AJ10" s="25"/>
      <c r="AK10" s="27"/>
      <c r="AL10" s="27">
        <v>1</v>
      </c>
      <c r="AM10" s="28"/>
      <c r="AN10" s="25"/>
      <c r="AO10" s="9"/>
    </row>
    <row r="11" spans="1:41" s="23" customFormat="1" ht="15" customHeight="1" x14ac:dyDescent="0.25">
      <c r="A11" s="9"/>
      <c r="B11" s="25">
        <v>1978</v>
      </c>
      <c r="C11" s="25" t="s">
        <v>34</v>
      </c>
      <c r="D11" s="2" t="s">
        <v>35</v>
      </c>
      <c r="E11" s="25">
        <v>21</v>
      </c>
      <c r="F11" s="25">
        <v>1</v>
      </c>
      <c r="G11" s="25">
        <v>15</v>
      </c>
      <c r="H11" s="25">
        <v>10</v>
      </c>
      <c r="I11" s="25">
        <v>74</v>
      </c>
      <c r="J11" s="25">
        <v>30</v>
      </c>
      <c r="K11" s="25">
        <v>10</v>
      </c>
      <c r="L11" s="25">
        <v>18</v>
      </c>
      <c r="M11" s="25">
        <v>16</v>
      </c>
      <c r="N11" s="30" t="s">
        <v>52</v>
      </c>
      <c r="O11" s="31"/>
      <c r="P11" s="18" t="s">
        <v>113</v>
      </c>
      <c r="Q11" s="18"/>
      <c r="R11" s="18"/>
      <c r="S11" s="18"/>
      <c r="T11" s="24"/>
      <c r="U11" s="25"/>
      <c r="V11" s="25"/>
      <c r="W11" s="27"/>
      <c r="X11" s="25"/>
      <c r="Y11" s="25"/>
      <c r="Z11" s="27"/>
      <c r="AA11" s="24"/>
      <c r="AB11" s="25"/>
      <c r="AC11" s="27"/>
      <c r="AD11" s="27"/>
      <c r="AE11" s="27"/>
      <c r="AF11" s="27"/>
      <c r="AG11" s="27"/>
      <c r="AH11" s="24"/>
      <c r="AI11" s="25"/>
      <c r="AJ11" s="25"/>
      <c r="AK11" s="27"/>
      <c r="AL11" s="27">
        <v>1</v>
      </c>
      <c r="AM11" s="28"/>
      <c r="AN11" s="25"/>
      <c r="AO11" s="9"/>
    </row>
    <row r="12" spans="1:41" s="23" customFormat="1" ht="15" customHeight="1" x14ac:dyDescent="0.25">
      <c r="A12" s="9"/>
      <c r="B12" s="25">
        <v>1979</v>
      </c>
      <c r="C12" s="25" t="s">
        <v>36</v>
      </c>
      <c r="D12" s="32" t="s">
        <v>35</v>
      </c>
      <c r="E12" s="25">
        <v>14</v>
      </c>
      <c r="F12" s="25">
        <v>1</v>
      </c>
      <c r="G12" s="27">
        <v>18</v>
      </c>
      <c r="H12" s="25">
        <v>10</v>
      </c>
      <c r="I12" s="25">
        <v>50</v>
      </c>
      <c r="J12" s="25">
        <v>14</v>
      </c>
      <c r="K12" s="25">
        <v>4</v>
      </c>
      <c r="L12" s="25">
        <v>13</v>
      </c>
      <c r="M12" s="25">
        <v>19</v>
      </c>
      <c r="N12" s="30" t="s">
        <v>52</v>
      </c>
      <c r="O12" s="31"/>
      <c r="P12" s="18" t="s">
        <v>114</v>
      </c>
      <c r="Q12" s="18"/>
      <c r="R12" s="18"/>
      <c r="S12" s="18"/>
      <c r="T12" s="24"/>
      <c r="U12" s="25">
        <v>4</v>
      </c>
      <c r="V12" s="25">
        <v>0</v>
      </c>
      <c r="W12" s="27">
        <v>0</v>
      </c>
      <c r="X12" s="25">
        <v>1</v>
      </c>
      <c r="Y12" s="25">
        <v>4</v>
      </c>
      <c r="Z12" s="30" t="s">
        <v>52</v>
      </c>
      <c r="AA12" s="24"/>
      <c r="AB12" s="59"/>
      <c r="AC12" s="33"/>
      <c r="AD12" s="33"/>
      <c r="AE12" s="33"/>
      <c r="AF12" s="33"/>
      <c r="AG12" s="33"/>
      <c r="AH12" s="24"/>
      <c r="AI12" s="25"/>
      <c r="AJ12" s="25"/>
      <c r="AK12" s="25"/>
      <c r="AL12" s="27"/>
      <c r="AM12" s="28"/>
      <c r="AN12" s="25"/>
      <c r="AO12" s="9"/>
    </row>
    <row r="13" spans="1:41" s="23" customFormat="1" ht="15" customHeight="1" x14ac:dyDescent="0.25">
      <c r="A13" s="9"/>
      <c r="B13" s="25">
        <v>1980</v>
      </c>
      <c r="C13" s="25" t="s">
        <v>37</v>
      </c>
      <c r="D13" s="32" t="s">
        <v>35</v>
      </c>
      <c r="E13" s="25">
        <v>11</v>
      </c>
      <c r="F13" s="25">
        <v>1</v>
      </c>
      <c r="G13" s="27">
        <v>8</v>
      </c>
      <c r="H13" s="25">
        <v>6</v>
      </c>
      <c r="I13" s="25">
        <v>37</v>
      </c>
      <c r="J13" s="25">
        <v>10</v>
      </c>
      <c r="K13" s="25">
        <v>7</v>
      </c>
      <c r="L13" s="25">
        <v>11</v>
      </c>
      <c r="M13" s="25">
        <v>9</v>
      </c>
      <c r="N13" s="110">
        <v>0.51700000000000002</v>
      </c>
      <c r="O13" s="31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7"/>
      <c r="AA13" s="24"/>
      <c r="AB13" s="59">
        <v>6</v>
      </c>
      <c r="AC13" s="33">
        <v>0</v>
      </c>
      <c r="AD13" s="33">
        <v>0</v>
      </c>
      <c r="AE13" s="33">
        <v>1</v>
      </c>
      <c r="AF13" s="33"/>
      <c r="AG13" s="61" t="s">
        <v>52</v>
      </c>
      <c r="AH13" s="24"/>
      <c r="AI13" s="25"/>
      <c r="AJ13" s="25"/>
      <c r="AK13" s="25"/>
      <c r="AL13" s="27"/>
      <c r="AM13" s="28"/>
      <c r="AN13" s="25"/>
      <c r="AO13" s="9"/>
    </row>
    <row r="14" spans="1:41" s="23" customFormat="1" ht="15" customHeight="1" x14ac:dyDescent="0.25">
      <c r="A14" s="9"/>
      <c r="B14" s="25">
        <v>1981</v>
      </c>
      <c r="C14" s="25"/>
      <c r="D14" s="32"/>
      <c r="E14" s="25"/>
      <c r="F14" s="25"/>
      <c r="G14" s="27"/>
      <c r="H14" s="25"/>
      <c r="I14" s="25"/>
      <c r="J14" s="25"/>
      <c r="K14" s="25"/>
      <c r="L14" s="25"/>
      <c r="M14" s="25"/>
      <c r="N14" s="110"/>
      <c r="O14" s="31"/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27"/>
      <c r="AA14" s="24"/>
      <c r="AB14" s="59"/>
      <c r="AC14" s="33"/>
      <c r="AD14" s="33"/>
      <c r="AE14" s="33"/>
      <c r="AF14" s="33"/>
      <c r="AG14" s="61"/>
      <c r="AH14" s="24"/>
      <c r="AI14" s="25"/>
      <c r="AJ14" s="25"/>
      <c r="AK14" s="25"/>
      <c r="AL14" s="27"/>
      <c r="AM14" s="28"/>
      <c r="AN14" s="25"/>
      <c r="AO14" s="9"/>
    </row>
    <row r="15" spans="1:41" s="23" customFormat="1" ht="15" customHeight="1" x14ac:dyDescent="0.25">
      <c r="A15" s="9"/>
      <c r="B15" s="268">
        <v>1982</v>
      </c>
      <c r="C15" s="268" t="s">
        <v>116</v>
      </c>
      <c r="D15" s="269" t="s">
        <v>130</v>
      </c>
      <c r="E15" s="236"/>
      <c r="F15" s="236" t="s">
        <v>133</v>
      </c>
      <c r="G15" s="236"/>
      <c r="H15" s="76"/>
      <c r="I15" s="184"/>
      <c r="J15" s="184"/>
      <c r="K15" s="184"/>
      <c r="L15" s="184"/>
      <c r="M15" s="184"/>
      <c r="N15" s="184"/>
      <c r="O15" s="31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7"/>
      <c r="AA15" s="24"/>
      <c r="AB15" s="59"/>
      <c r="AC15" s="33"/>
      <c r="AD15" s="33"/>
      <c r="AE15" s="33"/>
      <c r="AF15" s="33"/>
      <c r="AG15" s="61"/>
      <c r="AH15" s="24"/>
      <c r="AI15" s="25"/>
      <c r="AJ15" s="25"/>
      <c r="AK15" s="25"/>
      <c r="AL15" s="27"/>
      <c r="AM15" s="28"/>
      <c r="AN15" s="25"/>
      <c r="AO15" s="9"/>
    </row>
    <row r="16" spans="1:41" s="23" customFormat="1" ht="15" customHeight="1" x14ac:dyDescent="0.25">
      <c r="A16" s="9"/>
      <c r="B16" s="265">
        <v>1983</v>
      </c>
      <c r="C16" s="265" t="s">
        <v>37</v>
      </c>
      <c r="D16" s="259" t="s">
        <v>130</v>
      </c>
      <c r="E16" s="265"/>
      <c r="F16" s="259" t="s">
        <v>134</v>
      </c>
      <c r="G16" s="261"/>
      <c r="H16" s="265"/>
      <c r="I16" s="265"/>
      <c r="J16" s="265"/>
      <c r="K16" s="265"/>
      <c r="L16" s="265"/>
      <c r="M16" s="265"/>
      <c r="N16" s="267"/>
      <c r="O16" s="31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7"/>
      <c r="AA16" s="24"/>
      <c r="AB16" s="59"/>
      <c r="AC16" s="33"/>
      <c r="AD16" s="33"/>
      <c r="AE16" s="33"/>
      <c r="AF16" s="33"/>
      <c r="AG16" s="61"/>
      <c r="AH16" s="24"/>
      <c r="AI16" s="25"/>
      <c r="AJ16" s="25"/>
      <c r="AK16" s="25"/>
      <c r="AL16" s="27"/>
      <c r="AM16" s="28"/>
      <c r="AN16" s="25"/>
      <c r="AO16" s="9"/>
    </row>
    <row r="17" spans="1:42" s="23" customFormat="1" ht="15" customHeight="1" x14ac:dyDescent="0.25">
      <c r="A17" s="9"/>
      <c r="B17" s="25">
        <v>1984</v>
      </c>
      <c r="C17" s="25"/>
      <c r="D17" s="32"/>
      <c r="E17" s="25"/>
      <c r="F17" s="25"/>
      <c r="G17" s="27"/>
      <c r="H17" s="25"/>
      <c r="I17" s="25"/>
      <c r="J17" s="25"/>
      <c r="K17" s="25"/>
      <c r="L17" s="25"/>
      <c r="M17" s="25"/>
      <c r="N17" s="110"/>
      <c r="O17" s="31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7"/>
      <c r="AA17" s="24"/>
      <c r="AB17" s="59"/>
      <c r="AC17" s="33"/>
      <c r="AD17" s="33"/>
      <c r="AE17" s="33"/>
      <c r="AF17" s="33"/>
      <c r="AG17" s="61"/>
      <c r="AH17" s="24"/>
      <c r="AI17" s="25"/>
      <c r="AJ17" s="25"/>
      <c r="AK17" s="25"/>
      <c r="AL17" s="27"/>
      <c r="AM17" s="28"/>
      <c r="AN17" s="25"/>
      <c r="AO17" s="9"/>
    </row>
    <row r="18" spans="1:42" s="23" customFormat="1" ht="15" customHeight="1" x14ac:dyDescent="0.25">
      <c r="A18" s="9"/>
      <c r="B18" s="265">
        <v>1985</v>
      </c>
      <c r="C18" s="265" t="s">
        <v>131</v>
      </c>
      <c r="D18" s="259" t="s">
        <v>130</v>
      </c>
      <c r="E18" s="265"/>
      <c r="F18" s="259" t="s">
        <v>134</v>
      </c>
      <c r="G18" s="261"/>
      <c r="H18" s="265"/>
      <c r="I18" s="265"/>
      <c r="J18" s="265"/>
      <c r="K18" s="265"/>
      <c r="L18" s="265"/>
      <c r="M18" s="265"/>
      <c r="N18" s="267"/>
      <c r="O18" s="31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7"/>
      <c r="AA18" s="24"/>
      <c r="AB18" s="59"/>
      <c r="AC18" s="33"/>
      <c r="AD18" s="33"/>
      <c r="AE18" s="33"/>
      <c r="AF18" s="33"/>
      <c r="AG18" s="61"/>
      <c r="AH18" s="24"/>
      <c r="AI18" s="25"/>
      <c r="AJ18" s="25"/>
      <c r="AK18" s="25"/>
      <c r="AL18" s="27"/>
      <c r="AM18" s="28"/>
      <c r="AN18" s="25"/>
      <c r="AO18" s="9"/>
    </row>
    <row r="19" spans="1:42" s="23" customFormat="1" ht="15" customHeight="1" x14ac:dyDescent="0.25">
      <c r="A19" s="9"/>
      <c r="B19" s="25">
        <v>1986</v>
      </c>
      <c r="C19" s="25"/>
      <c r="D19" s="32"/>
      <c r="E19" s="25"/>
      <c r="F19" s="25"/>
      <c r="G19" s="27"/>
      <c r="H19" s="25"/>
      <c r="I19" s="25"/>
      <c r="J19" s="25"/>
      <c r="K19" s="25"/>
      <c r="L19" s="25"/>
      <c r="M19" s="25"/>
      <c r="N19" s="110"/>
      <c r="O19" s="31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7"/>
      <c r="AA19" s="24"/>
      <c r="AB19" s="59"/>
      <c r="AC19" s="33"/>
      <c r="AD19" s="33"/>
      <c r="AE19" s="33"/>
      <c r="AF19" s="33"/>
      <c r="AG19" s="61"/>
      <c r="AH19" s="24"/>
      <c r="AI19" s="25"/>
      <c r="AJ19" s="25"/>
      <c r="AK19" s="25"/>
      <c r="AL19" s="27"/>
      <c r="AM19" s="28"/>
      <c r="AN19" s="25"/>
      <c r="AO19" s="9"/>
    </row>
    <row r="20" spans="1:42" s="23" customFormat="1" ht="15" customHeight="1" x14ac:dyDescent="0.25">
      <c r="A20" s="9"/>
      <c r="B20" s="25">
        <v>1987</v>
      </c>
      <c r="C20" s="25"/>
      <c r="D20" s="32"/>
      <c r="E20" s="25"/>
      <c r="F20" s="25"/>
      <c r="G20" s="27"/>
      <c r="H20" s="25"/>
      <c r="I20" s="25"/>
      <c r="J20" s="25"/>
      <c r="K20" s="25"/>
      <c r="L20" s="25"/>
      <c r="M20" s="25"/>
      <c r="N20" s="110"/>
      <c r="O20" s="31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27"/>
      <c r="AA20" s="24"/>
      <c r="AB20" s="59"/>
      <c r="AC20" s="33"/>
      <c r="AD20" s="33"/>
      <c r="AE20" s="33"/>
      <c r="AF20" s="33"/>
      <c r="AG20" s="61"/>
      <c r="AH20" s="24"/>
      <c r="AI20" s="25"/>
      <c r="AJ20" s="25"/>
      <c r="AK20" s="25"/>
      <c r="AL20" s="27"/>
      <c r="AM20" s="28"/>
      <c r="AN20" s="25"/>
      <c r="AO20" s="9"/>
    </row>
    <row r="21" spans="1:42" s="23" customFormat="1" ht="15" customHeight="1" x14ac:dyDescent="0.25">
      <c r="A21" s="9"/>
      <c r="B21" s="25">
        <v>1988</v>
      </c>
      <c r="C21" s="25"/>
      <c r="D21" s="32"/>
      <c r="E21" s="25"/>
      <c r="F21" s="25"/>
      <c r="G21" s="27"/>
      <c r="H21" s="25"/>
      <c r="I21" s="25"/>
      <c r="J21" s="25"/>
      <c r="K21" s="25"/>
      <c r="L21" s="25"/>
      <c r="M21" s="25"/>
      <c r="N21" s="110"/>
      <c r="O21" s="31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27"/>
      <c r="AA21" s="24"/>
      <c r="AB21" s="59"/>
      <c r="AC21" s="33"/>
      <c r="AD21" s="33"/>
      <c r="AE21" s="33"/>
      <c r="AF21" s="33"/>
      <c r="AG21" s="61"/>
      <c r="AH21" s="24"/>
      <c r="AI21" s="25"/>
      <c r="AJ21" s="25"/>
      <c r="AK21" s="25"/>
      <c r="AL21" s="27"/>
      <c r="AM21" s="28"/>
      <c r="AN21" s="25"/>
      <c r="AO21" s="9"/>
    </row>
    <row r="22" spans="1:42" s="23" customFormat="1" ht="15" customHeight="1" x14ac:dyDescent="0.25">
      <c r="A22" s="9"/>
      <c r="B22" s="25">
        <v>1989</v>
      </c>
      <c r="C22" s="25"/>
      <c r="D22" s="32"/>
      <c r="E22" s="25"/>
      <c r="F22" s="25"/>
      <c r="G22" s="27"/>
      <c r="H22" s="25"/>
      <c r="I22" s="25"/>
      <c r="J22" s="25"/>
      <c r="K22" s="25"/>
      <c r="L22" s="25"/>
      <c r="M22" s="25"/>
      <c r="N22" s="110"/>
      <c r="O22" s="31"/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27"/>
      <c r="AA22" s="24"/>
      <c r="AB22" s="59"/>
      <c r="AC22" s="33"/>
      <c r="AD22" s="33"/>
      <c r="AE22" s="33"/>
      <c r="AF22" s="33"/>
      <c r="AG22" s="61"/>
      <c r="AH22" s="24"/>
      <c r="AI22" s="25"/>
      <c r="AJ22" s="25"/>
      <c r="AK22" s="25"/>
      <c r="AL22" s="27"/>
      <c r="AM22" s="28"/>
      <c r="AN22" s="25"/>
      <c r="AO22" s="9"/>
    </row>
    <row r="23" spans="1:42" s="23" customFormat="1" ht="15" customHeight="1" x14ac:dyDescent="0.25">
      <c r="A23" s="9"/>
      <c r="B23" s="265">
        <v>1990</v>
      </c>
      <c r="C23" s="265" t="s">
        <v>96</v>
      </c>
      <c r="D23" s="266" t="s">
        <v>132</v>
      </c>
      <c r="E23" s="265"/>
      <c r="F23" s="259" t="s">
        <v>134</v>
      </c>
      <c r="G23" s="261"/>
      <c r="H23" s="265"/>
      <c r="I23" s="265"/>
      <c r="J23" s="265"/>
      <c r="K23" s="265"/>
      <c r="L23" s="265"/>
      <c r="M23" s="265"/>
      <c r="N23" s="267"/>
      <c r="O23" s="31"/>
      <c r="P23" s="18"/>
      <c r="Q23" s="18"/>
      <c r="R23" s="18"/>
      <c r="S23" s="18"/>
      <c r="T23" s="24"/>
      <c r="U23" s="25"/>
      <c r="V23" s="25"/>
      <c r="W23" s="27"/>
      <c r="X23" s="25"/>
      <c r="Y23" s="25"/>
      <c r="Z23" s="27"/>
      <c r="AA23" s="24"/>
      <c r="AB23" s="59"/>
      <c r="AC23" s="33"/>
      <c r="AD23" s="33"/>
      <c r="AE23" s="33"/>
      <c r="AF23" s="33"/>
      <c r="AG23" s="61"/>
      <c r="AH23" s="24"/>
      <c r="AI23" s="25"/>
      <c r="AJ23" s="25"/>
      <c r="AK23" s="25"/>
      <c r="AL23" s="27"/>
      <c r="AM23" s="28"/>
      <c r="AN23" s="25"/>
      <c r="AO23" s="9"/>
    </row>
    <row r="24" spans="1:42" s="23" customFormat="1" ht="15" customHeight="1" x14ac:dyDescent="0.2">
      <c r="A24" s="1"/>
      <c r="B24" s="16" t="s">
        <v>7</v>
      </c>
      <c r="C24" s="17"/>
      <c r="D24" s="15"/>
      <c r="E24" s="18">
        <f t="shared" ref="E24:M24" si="0">SUM(E4:E13)</f>
        <v>111</v>
      </c>
      <c r="F24" s="18">
        <f t="shared" si="0"/>
        <v>5</v>
      </c>
      <c r="G24" s="18">
        <f t="shared" si="0"/>
        <v>86</v>
      </c>
      <c r="H24" s="18">
        <f t="shared" si="0"/>
        <v>52</v>
      </c>
      <c r="I24" s="18">
        <f t="shared" si="0"/>
        <v>211</v>
      </c>
      <c r="J24" s="18">
        <f t="shared" si="0"/>
        <v>76</v>
      </c>
      <c r="K24" s="18">
        <f t="shared" si="0"/>
        <v>28</v>
      </c>
      <c r="L24" s="18">
        <f t="shared" si="0"/>
        <v>52</v>
      </c>
      <c r="M24" s="18">
        <f t="shared" si="0"/>
        <v>55</v>
      </c>
      <c r="N24" s="34">
        <v>0.51700000000000002</v>
      </c>
      <c r="O24" s="24"/>
      <c r="P24" s="18" t="s">
        <v>111</v>
      </c>
      <c r="Q24" s="18" t="s">
        <v>112</v>
      </c>
      <c r="R24" s="18" t="s">
        <v>112</v>
      </c>
      <c r="S24" s="18" t="s">
        <v>112</v>
      </c>
      <c r="T24" s="24"/>
      <c r="U24" s="18">
        <f t="shared" ref="U24:AN24" si="1">SUM(U4:U13)</f>
        <v>4</v>
      </c>
      <c r="V24" s="18">
        <f t="shared" si="1"/>
        <v>0</v>
      </c>
      <c r="W24" s="18">
        <f t="shared" si="1"/>
        <v>0</v>
      </c>
      <c r="X24" s="18">
        <f t="shared" si="1"/>
        <v>1</v>
      </c>
      <c r="Y24" s="18">
        <f t="shared" si="1"/>
        <v>4</v>
      </c>
      <c r="Z24" s="18" t="s">
        <v>52</v>
      </c>
      <c r="AA24" s="24"/>
      <c r="AB24" s="18">
        <f t="shared" si="1"/>
        <v>6</v>
      </c>
      <c r="AC24" s="18">
        <f t="shared" si="1"/>
        <v>0</v>
      </c>
      <c r="AD24" s="18">
        <f t="shared" si="1"/>
        <v>0</v>
      </c>
      <c r="AE24" s="18">
        <f t="shared" si="1"/>
        <v>1</v>
      </c>
      <c r="AF24" s="18">
        <f t="shared" si="1"/>
        <v>0</v>
      </c>
      <c r="AG24" s="18" t="s">
        <v>52</v>
      </c>
      <c r="AH24" s="24"/>
      <c r="AI24" s="18">
        <f t="shared" si="1"/>
        <v>1</v>
      </c>
      <c r="AJ24" s="18">
        <f t="shared" si="1"/>
        <v>0</v>
      </c>
      <c r="AK24" s="18">
        <f t="shared" si="1"/>
        <v>0</v>
      </c>
      <c r="AL24" s="18">
        <f t="shared" si="1"/>
        <v>2</v>
      </c>
      <c r="AM24" s="18">
        <f t="shared" si="1"/>
        <v>0</v>
      </c>
      <c r="AN24" s="18">
        <f t="shared" si="1"/>
        <v>0</v>
      </c>
      <c r="AO24" s="9"/>
    </row>
    <row r="25" spans="1:42" ht="15" customHeight="1" x14ac:dyDescent="0.2">
      <c r="A25" s="9"/>
      <c r="B25" s="2" t="s">
        <v>2</v>
      </c>
      <c r="C25" s="28"/>
      <c r="D25" s="35">
        <v>343.3</v>
      </c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8"/>
      <c r="AG25" s="39"/>
      <c r="AH25" s="36"/>
      <c r="AI25" s="36"/>
      <c r="AJ25" s="36"/>
      <c r="AK25" s="36"/>
      <c r="AL25" s="36"/>
      <c r="AM25" s="38"/>
      <c r="AN25" s="36"/>
      <c r="AO25" s="9"/>
    </row>
    <row r="26" spans="1:42" s="23" customFormat="1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1"/>
      <c r="P26" s="36"/>
      <c r="Q26" s="39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9"/>
    </row>
    <row r="27" spans="1:42" ht="15" customHeight="1" x14ac:dyDescent="0.25">
      <c r="A27" s="9"/>
      <c r="B27" s="22" t="s">
        <v>75</v>
      </c>
      <c r="C27" s="40"/>
      <c r="D27" s="4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36"/>
      <c r="K27" s="18" t="s">
        <v>25</v>
      </c>
      <c r="L27" s="18" t="s">
        <v>26</v>
      </c>
      <c r="M27" s="18" t="s">
        <v>27</v>
      </c>
      <c r="N27" s="18" t="s">
        <v>21</v>
      </c>
      <c r="O27" s="24"/>
      <c r="P27" s="41" t="s">
        <v>28</v>
      </c>
      <c r="Q27" s="12"/>
      <c r="R27" s="12"/>
      <c r="S27" s="12"/>
      <c r="T27" s="42"/>
      <c r="U27" s="42"/>
      <c r="V27" s="42"/>
      <c r="W27" s="42"/>
      <c r="X27" s="42"/>
      <c r="Y27" s="12"/>
      <c r="Z27" s="12"/>
      <c r="AA27" s="42"/>
      <c r="AB27" s="12"/>
      <c r="AC27" s="12"/>
      <c r="AD27" s="12"/>
      <c r="AE27" s="12"/>
      <c r="AF27" s="12"/>
      <c r="AG27" s="12"/>
      <c r="AH27" s="42"/>
      <c r="AI27" s="12"/>
      <c r="AJ27" s="12"/>
      <c r="AK27" s="12"/>
      <c r="AL27" s="12"/>
      <c r="AM27" s="12"/>
      <c r="AN27" s="43"/>
      <c r="AO27" s="9"/>
      <c r="AP27" s="36"/>
    </row>
    <row r="28" spans="1:42" ht="15" customHeight="1" x14ac:dyDescent="0.2">
      <c r="A28" s="9"/>
      <c r="B28" s="41" t="s">
        <v>12</v>
      </c>
      <c r="C28" s="12"/>
      <c r="D28" s="43"/>
      <c r="E28" s="25">
        <f>PRODUCT(E24)</f>
        <v>111</v>
      </c>
      <c r="F28" s="25">
        <f>PRODUCT(F24)</f>
        <v>5</v>
      </c>
      <c r="G28" s="25">
        <f>PRODUCT(G24)</f>
        <v>86</v>
      </c>
      <c r="H28" s="25">
        <f>PRODUCT(H24)</f>
        <v>52</v>
      </c>
      <c r="I28" s="25">
        <f>PRODUCT(I24)</f>
        <v>211</v>
      </c>
      <c r="J28" s="36"/>
      <c r="K28" s="44">
        <f>PRODUCT((F28+G28)/E28)</f>
        <v>0.81981981981981977</v>
      </c>
      <c r="L28" s="44">
        <f>PRODUCT(H28/E28)</f>
        <v>0.46846846846846846</v>
      </c>
      <c r="M28" s="44">
        <f>PRODUCT(I28/(E28-48))</f>
        <v>3.3492063492063493</v>
      </c>
      <c r="N28" s="110">
        <v>0.51700000000000002</v>
      </c>
      <c r="O28" s="24"/>
      <c r="P28" s="45" t="s">
        <v>9</v>
      </c>
      <c r="Q28" s="46"/>
      <c r="R28" s="47" t="s">
        <v>39</v>
      </c>
      <c r="S28" s="47"/>
      <c r="T28" s="47"/>
      <c r="U28" s="47"/>
      <c r="V28" s="47"/>
      <c r="W28" s="47"/>
      <c r="X28" s="47"/>
      <c r="Y28" s="48" t="s">
        <v>11</v>
      </c>
      <c r="Z28" s="48"/>
      <c r="AA28" s="216"/>
      <c r="AB28" s="230" t="s">
        <v>47</v>
      </c>
      <c r="AC28" s="216"/>
      <c r="AD28" s="216"/>
      <c r="AE28" s="216"/>
      <c r="AF28" s="48"/>
      <c r="AG28" s="48"/>
      <c r="AH28" s="47"/>
      <c r="AI28" s="47"/>
      <c r="AJ28" s="47"/>
      <c r="AK28" s="216"/>
      <c r="AL28" s="47"/>
      <c r="AM28" s="48"/>
      <c r="AN28" s="219"/>
      <c r="AO28" s="9"/>
      <c r="AP28" s="36"/>
    </row>
    <row r="29" spans="1:42" ht="15" customHeight="1" x14ac:dyDescent="0.2">
      <c r="A29" s="9"/>
      <c r="B29" s="49" t="s">
        <v>14</v>
      </c>
      <c r="C29" s="50"/>
      <c r="D29" s="51"/>
      <c r="E29" s="25">
        <f>SUM(U24)</f>
        <v>4</v>
      </c>
      <c r="F29" s="25">
        <f>SUM(V24)</f>
        <v>0</v>
      </c>
      <c r="G29" s="25">
        <f>SUM(W24)</f>
        <v>0</v>
      </c>
      <c r="H29" s="25">
        <f>SUM(X24)</f>
        <v>1</v>
      </c>
      <c r="I29" s="25">
        <f>SUM(Y24)</f>
        <v>4</v>
      </c>
      <c r="J29" s="36"/>
      <c r="K29" s="44">
        <f>PRODUCT((F29+G29)/E29)</f>
        <v>0</v>
      </c>
      <c r="L29" s="44">
        <f>PRODUCT(H29/E29)</f>
        <v>0.25</v>
      </c>
      <c r="M29" s="44">
        <f>PRODUCT(I29/E29)</f>
        <v>1</v>
      </c>
      <c r="N29" s="30" t="s">
        <v>52</v>
      </c>
      <c r="O29" s="24"/>
      <c r="P29" s="52" t="s">
        <v>117</v>
      </c>
      <c r="Q29" s="53"/>
      <c r="R29" s="54" t="s">
        <v>42</v>
      </c>
      <c r="S29" s="54"/>
      <c r="T29" s="54"/>
      <c r="U29" s="54"/>
      <c r="V29" s="54"/>
      <c r="W29" s="54"/>
      <c r="X29" s="54"/>
      <c r="Y29" s="55" t="s">
        <v>43</v>
      </c>
      <c r="Z29" s="55"/>
      <c r="AA29" s="217"/>
      <c r="AB29" s="230" t="s">
        <v>48</v>
      </c>
      <c r="AC29" s="217"/>
      <c r="AD29" s="217"/>
      <c r="AE29" s="217"/>
      <c r="AF29" s="55"/>
      <c r="AG29" s="55"/>
      <c r="AH29" s="54"/>
      <c r="AI29" s="54"/>
      <c r="AJ29" s="54"/>
      <c r="AK29" s="217"/>
      <c r="AL29" s="54"/>
      <c r="AM29" s="55"/>
      <c r="AN29" s="220"/>
      <c r="AO29" s="9"/>
      <c r="AP29" s="36"/>
    </row>
    <row r="30" spans="1:42" ht="15" customHeight="1" x14ac:dyDescent="0.2">
      <c r="A30" s="9"/>
      <c r="B30" s="56" t="s">
        <v>15</v>
      </c>
      <c r="C30" s="57"/>
      <c r="D30" s="58"/>
      <c r="E30" s="59">
        <v>6</v>
      </c>
      <c r="F30" s="59">
        <v>0</v>
      </c>
      <c r="G30" s="59">
        <v>0</v>
      </c>
      <c r="H30" s="59">
        <v>1</v>
      </c>
      <c r="I30" s="59"/>
      <c r="J30" s="36"/>
      <c r="K30" s="60">
        <f>PRODUCT((F30+G30)/E30)</f>
        <v>0</v>
      </c>
      <c r="L30" s="60">
        <f>PRODUCT(H30/E30)</f>
        <v>0.16666666666666666</v>
      </c>
      <c r="M30" s="60"/>
      <c r="N30" s="61" t="s">
        <v>52</v>
      </c>
      <c r="O30" s="24"/>
      <c r="P30" s="52" t="s">
        <v>118</v>
      </c>
      <c r="Q30" s="53"/>
      <c r="R30" s="54" t="s">
        <v>40</v>
      </c>
      <c r="S30" s="54"/>
      <c r="T30" s="54"/>
      <c r="U30" s="54"/>
      <c r="V30" s="54"/>
      <c r="W30" s="54"/>
      <c r="X30" s="54"/>
      <c r="Y30" s="55" t="s">
        <v>41</v>
      </c>
      <c r="Z30" s="55"/>
      <c r="AA30" s="217"/>
      <c r="AB30" s="230" t="s">
        <v>46</v>
      </c>
      <c r="AC30" s="217"/>
      <c r="AD30" s="217"/>
      <c r="AE30" s="217"/>
      <c r="AF30" s="55"/>
      <c r="AG30" s="55"/>
      <c r="AH30" s="54"/>
      <c r="AI30" s="54"/>
      <c r="AJ30" s="54"/>
      <c r="AK30" s="217"/>
      <c r="AL30" s="54"/>
      <c r="AM30" s="55"/>
      <c r="AN30" s="220"/>
      <c r="AO30" s="9"/>
      <c r="AP30" s="36"/>
    </row>
    <row r="31" spans="1:42" ht="15" customHeight="1" x14ac:dyDescent="0.2">
      <c r="A31" s="9"/>
      <c r="B31" s="62" t="s">
        <v>24</v>
      </c>
      <c r="C31" s="63"/>
      <c r="D31" s="64"/>
      <c r="E31" s="18">
        <f>SUM(E28:E30)</f>
        <v>121</v>
      </c>
      <c r="F31" s="18">
        <f>SUM(F28:F30)</f>
        <v>5</v>
      </c>
      <c r="G31" s="18">
        <f>SUM(G28:G30)</f>
        <v>86</v>
      </c>
      <c r="H31" s="18">
        <f>SUM(H28:H30)</f>
        <v>54</v>
      </c>
      <c r="I31" s="18">
        <f>SUM(I28:I30)</f>
        <v>215</v>
      </c>
      <c r="J31" s="36"/>
      <c r="K31" s="65">
        <f>PRODUCT((F31+G31)/E31)</f>
        <v>0.75206611570247939</v>
      </c>
      <c r="L31" s="65">
        <f>PRODUCT(H31/E31)</f>
        <v>0.4462809917355372</v>
      </c>
      <c r="M31" s="65">
        <f>PRODUCT(I31/(E31-54))</f>
        <v>3.2089552238805972</v>
      </c>
      <c r="N31" s="34">
        <v>0.51700000000000002</v>
      </c>
      <c r="O31" s="24"/>
      <c r="P31" s="66" t="s">
        <v>10</v>
      </c>
      <c r="Q31" s="67"/>
      <c r="R31" s="68" t="s">
        <v>44</v>
      </c>
      <c r="S31" s="68"/>
      <c r="T31" s="68"/>
      <c r="U31" s="68"/>
      <c r="V31" s="68"/>
      <c r="W31" s="68"/>
      <c r="X31" s="68"/>
      <c r="Y31" s="69" t="s">
        <v>45</v>
      </c>
      <c r="Z31" s="69"/>
      <c r="AA31" s="218"/>
      <c r="AB31" s="231" t="s">
        <v>49</v>
      </c>
      <c r="AC31" s="218"/>
      <c r="AD31" s="218"/>
      <c r="AE31" s="218"/>
      <c r="AF31" s="69"/>
      <c r="AG31" s="69"/>
      <c r="AH31" s="68"/>
      <c r="AI31" s="68"/>
      <c r="AJ31" s="68"/>
      <c r="AK31" s="218"/>
      <c r="AL31" s="68"/>
      <c r="AM31" s="69"/>
      <c r="AN31" s="221"/>
      <c r="AO31" s="9"/>
      <c r="AP31" s="36"/>
    </row>
    <row r="32" spans="1:42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6"/>
      <c r="K32" s="38"/>
      <c r="L32" s="38"/>
      <c r="M32" s="38"/>
      <c r="N32" s="37"/>
      <c r="O32" s="24"/>
      <c r="P32" s="36"/>
      <c r="Q32" s="39"/>
      <c r="R32" s="36"/>
      <c r="S32" s="36"/>
      <c r="T32" s="24"/>
      <c r="U32" s="24"/>
      <c r="V32" s="70"/>
      <c r="W32" s="36"/>
      <c r="X32" s="36"/>
      <c r="Y32" s="36"/>
      <c r="Z32" s="36"/>
      <c r="AA32" s="24"/>
      <c r="AB32" s="36"/>
      <c r="AC32" s="36"/>
      <c r="AD32" s="36"/>
      <c r="AE32" s="36"/>
      <c r="AF32" s="36"/>
      <c r="AG32" s="36"/>
      <c r="AH32" s="24"/>
      <c r="AI32" s="36"/>
      <c r="AJ32" s="36"/>
      <c r="AK32" s="36"/>
      <c r="AL32" s="36"/>
      <c r="AM32" s="36"/>
      <c r="AN32" s="36"/>
      <c r="AO32" s="9"/>
      <c r="AP32" s="24"/>
    </row>
    <row r="33" spans="1:41" ht="15" customHeight="1" x14ac:dyDescent="0.25">
      <c r="A33" s="9"/>
      <c r="B33" s="36" t="s">
        <v>50</v>
      </c>
      <c r="C33" s="36"/>
      <c r="D33" s="106" t="s">
        <v>51</v>
      </c>
      <c r="E33" s="36"/>
      <c r="F33" s="36"/>
      <c r="G33" s="36"/>
      <c r="H33" s="36"/>
      <c r="I33" s="36"/>
      <c r="J33" s="36"/>
      <c r="K33" s="106" t="s">
        <v>129</v>
      </c>
      <c r="L33" s="36"/>
      <c r="M33" s="36"/>
      <c r="N33" s="37"/>
      <c r="O33" s="24"/>
      <c r="P33" s="36"/>
      <c r="Q33" s="39"/>
      <c r="R33" s="36"/>
      <c r="S33" s="36"/>
      <c r="T33" s="24"/>
      <c r="U33" s="24"/>
      <c r="V33" s="70"/>
      <c r="W33" s="36"/>
      <c r="X33" s="36"/>
      <c r="Y33" s="36"/>
      <c r="Z33" s="36"/>
      <c r="AA33" s="24"/>
      <c r="AB33" s="36"/>
      <c r="AC33" s="36"/>
      <c r="AD33" s="36"/>
      <c r="AE33" s="36"/>
      <c r="AF33" s="36"/>
      <c r="AG33" s="36"/>
      <c r="AH33" s="24"/>
      <c r="AI33" s="36"/>
      <c r="AJ33" s="36"/>
      <c r="AK33" s="36"/>
      <c r="AL33" s="36"/>
      <c r="AM33" s="36"/>
      <c r="AN33" s="36"/>
      <c r="AO33" s="9"/>
    </row>
    <row r="34" spans="1:41" ht="15" customHeight="1" x14ac:dyDescent="0.25">
      <c r="A34" s="9"/>
      <c r="B34" s="36"/>
      <c r="C34" s="36"/>
      <c r="D34" s="106"/>
      <c r="E34" s="36"/>
      <c r="F34" s="36"/>
      <c r="G34" s="36"/>
      <c r="H34" s="36"/>
      <c r="I34" s="36"/>
      <c r="J34" s="36"/>
      <c r="K34" s="36"/>
      <c r="L34" s="36"/>
      <c r="M34" s="36"/>
      <c r="N34" s="39"/>
      <c r="O34" s="24"/>
      <c r="P34" s="36"/>
      <c r="Q34" s="39"/>
      <c r="R34" s="36"/>
      <c r="S34" s="36"/>
      <c r="T34" s="24"/>
      <c r="U34" s="24"/>
      <c r="V34" s="70"/>
      <c r="W34" s="36"/>
      <c r="X34" s="36"/>
      <c r="Y34" s="36"/>
      <c r="Z34" s="36"/>
      <c r="AA34" s="24"/>
      <c r="AB34" s="36"/>
      <c r="AC34" s="36"/>
      <c r="AD34" s="36"/>
      <c r="AE34" s="36"/>
      <c r="AF34" s="36"/>
      <c r="AG34" s="36"/>
      <c r="AH34" s="24"/>
      <c r="AI34" s="36"/>
      <c r="AJ34" s="36"/>
      <c r="AK34" s="36"/>
      <c r="AL34" s="36"/>
      <c r="AM34" s="36"/>
      <c r="AN34" s="36"/>
      <c r="AO34" s="9"/>
    </row>
    <row r="35" spans="1:41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9"/>
      <c r="O35" s="24"/>
      <c r="P35" s="36"/>
      <c r="Q35" s="39"/>
      <c r="R35" s="36"/>
      <c r="S35" s="36"/>
      <c r="T35" s="24"/>
      <c r="U35" s="24"/>
      <c r="V35" s="70"/>
      <c r="W35" s="36"/>
      <c r="X35" s="36"/>
      <c r="Y35" s="36"/>
      <c r="Z35" s="36"/>
      <c r="AA35" s="24"/>
      <c r="AB35" s="36"/>
      <c r="AC35" s="36"/>
      <c r="AD35" s="36"/>
      <c r="AE35" s="36"/>
      <c r="AF35" s="36"/>
      <c r="AG35" s="36"/>
      <c r="AH35" s="24"/>
      <c r="AI35" s="36"/>
      <c r="AJ35" s="36"/>
      <c r="AK35" s="36"/>
      <c r="AL35" s="36"/>
      <c r="AM35" s="36"/>
      <c r="AN35" s="36"/>
      <c r="AO35" s="9"/>
    </row>
    <row r="36" spans="1:41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24"/>
      <c r="P36" s="36"/>
      <c r="Q36" s="39"/>
      <c r="R36" s="36"/>
      <c r="S36" s="36"/>
      <c r="T36" s="24"/>
      <c r="U36" s="24"/>
      <c r="V36" s="70"/>
      <c r="W36" s="36"/>
      <c r="X36" s="36"/>
      <c r="Y36" s="36"/>
      <c r="Z36" s="36"/>
      <c r="AA36" s="24"/>
      <c r="AB36" s="36"/>
      <c r="AC36" s="36"/>
      <c r="AD36" s="36"/>
      <c r="AE36" s="36"/>
      <c r="AF36" s="36"/>
      <c r="AG36" s="36"/>
      <c r="AH36" s="24"/>
      <c r="AI36" s="36"/>
      <c r="AJ36" s="36"/>
      <c r="AK36" s="36"/>
      <c r="AL36" s="36"/>
      <c r="AM36" s="36"/>
      <c r="AN36" s="36"/>
    </row>
    <row r="37" spans="1:41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9"/>
      <c r="O37" s="24"/>
      <c r="P37" s="36"/>
      <c r="Q37" s="39"/>
      <c r="R37" s="36"/>
      <c r="S37" s="36"/>
      <c r="T37" s="24"/>
      <c r="U37" s="24"/>
      <c r="V37" s="70"/>
      <c r="W37" s="36"/>
      <c r="X37" s="36"/>
      <c r="Y37" s="36"/>
      <c r="Z37" s="36"/>
      <c r="AA37" s="24"/>
      <c r="AB37" s="36"/>
      <c r="AC37" s="36"/>
      <c r="AD37" s="36"/>
      <c r="AE37" s="36"/>
      <c r="AF37" s="36"/>
      <c r="AG37" s="36"/>
      <c r="AH37" s="24"/>
      <c r="AI37" s="36"/>
      <c r="AJ37" s="36"/>
      <c r="AK37" s="36"/>
      <c r="AL37" s="36"/>
      <c r="AM37" s="36"/>
      <c r="AN37" s="36"/>
      <c r="AO37" s="9"/>
    </row>
    <row r="38" spans="1:41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9"/>
      <c r="O38" s="24"/>
      <c r="P38" s="36"/>
      <c r="Q38" s="39"/>
      <c r="R38" s="36"/>
      <c r="S38" s="36"/>
      <c r="T38" s="24"/>
      <c r="U38" s="24"/>
      <c r="V38" s="70"/>
      <c r="W38" s="36"/>
      <c r="X38" s="36"/>
      <c r="Y38" s="36"/>
      <c r="Z38" s="36"/>
      <c r="AA38" s="24"/>
      <c r="AB38" s="36"/>
      <c r="AC38" s="36"/>
      <c r="AD38" s="36"/>
      <c r="AE38" s="36"/>
      <c r="AF38" s="36"/>
      <c r="AG38" s="36"/>
      <c r="AH38" s="24"/>
      <c r="AI38" s="36"/>
      <c r="AJ38" s="36"/>
      <c r="AK38" s="36"/>
      <c r="AL38" s="36"/>
      <c r="AM38" s="36"/>
      <c r="AN38" s="36"/>
    </row>
    <row r="39" spans="1:41" ht="15" customHeight="1" x14ac:dyDescent="0.2">
      <c r="A39" s="9"/>
      <c r="B39" s="36"/>
      <c r="C39" s="1"/>
      <c r="D39" s="1"/>
      <c r="E39" s="36"/>
      <c r="F39" s="36"/>
      <c r="G39" s="36"/>
      <c r="H39" s="36"/>
      <c r="I39" s="36"/>
      <c r="J39" s="36"/>
      <c r="K39" s="36"/>
      <c r="L39" s="36"/>
      <c r="M39" s="71"/>
      <c r="N39" s="71"/>
      <c r="O39" s="24"/>
      <c r="P39" s="36"/>
      <c r="Q39" s="39"/>
      <c r="R39" s="36"/>
      <c r="S39" s="24"/>
      <c r="T39" s="24"/>
      <c r="U39" s="24"/>
      <c r="V39" s="24"/>
      <c r="W39" s="36"/>
      <c r="X39" s="36"/>
      <c r="Y39" s="36"/>
      <c r="Z39" s="36"/>
      <c r="AA39" s="24"/>
      <c r="AB39" s="36"/>
      <c r="AC39" s="36"/>
      <c r="AD39" s="36"/>
      <c r="AE39" s="36"/>
      <c r="AF39" s="36"/>
      <c r="AG39" s="36"/>
      <c r="AH39" s="24"/>
      <c r="AI39" s="36"/>
      <c r="AJ39" s="36"/>
      <c r="AK39" s="36"/>
      <c r="AL39" s="36"/>
      <c r="AM39" s="36"/>
      <c r="AN39" s="36"/>
    </row>
    <row r="40" spans="1:41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4"/>
      <c r="P40" s="36"/>
      <c r="Q40" s="39"/>
      <c r="R40" s="36"/>
      <c r="S40" s="36"/>
      <c r="T40" s="24"/>
      <c r="U40" s="24"/>
      <c r="V40" s="70"/>
      <c r="W40" s="36"/>
      <c r="X40" s="36"/>
      <c r="Y40" s="36"/>
      <c r="Z40" s="36"/>
      <c r="AA40" s="24"/>
      <c r="AB40" s="36"/>
      <c r="AC40" s="36"/>
      <c r="AD40" s="36"/>
      <c r="AE40" s="36"/>
      <c r="AF40" s="36"/>
      <c r="AG40" s="36"/>
      <c r="AH40" s="24"/>
      <c r="AI40" s="36"/>
      <c r="AJ40" s="36"/>
      <c r="AK40" s="36"/>
      <c r="AL40" s="36"/>
      <c r="AM40" s="36"/>
      <c r="AN40" s="36"/>
    </row>
    <row r="41" spans="1:41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4"/>
      <c r="P41" s="36"/>
      <c r="Q41" s="39"/>
      <c r="R41" s="36"/>
      <c r="S41" s="36"/>
      <c r="T41" s="24"/>
      <c r="U41" s="24"/>
      <c r="V41" s="70"/>
      <c r="W41" s="70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1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4"/>
      <c r="P42" s="24"/>
      <c r="Q42" s="24"/>
      <c r="R42" s="24"/>
      <c r="S42" s="24"/>
      <c r="T42" s="24"/>
      <c r="U42" s="36"/>
      <c r="V42" s="39"/>
      <c r="W42" s="36"/>
      <c r="X42" s="36"/>
      <c r="Y42" s="24"/>
      <c r="Z42" s="24"/>
      <c r="AA42" s="24"/>
      <c r="AB42" s="24"/>
      <c r="AC42" s="70"/>
      <c r="AD42" s="70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1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4"/>
      <c r="P43" s="24"/>
      <c r="Q43" s="24"/>
      <c r="R43" s="24"/>
      <c r="S43" s="24"/>
      <c r="T43" s="24"/>
      <c r="U43" s="36"/>
      <c r="V43" s="39"/>
      <c r="W43" s="36"/>
      <c r="X43" s="36"/>
      <c r="Y43" s="24"/>
      <c r="Z43" s="24"/>
      <c r="AA43" s="24"/>
      <c r="AB43" s="24"/>
      <c r="AC43" s="70"/>
      <c r="AD43" s="70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1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4"/>
      <c r="P44" s="24"/>
      <c r="Q44" s="24"/>
      <c r="R44" s="24"/>
      <c r="S44" s="24"/>
      <c r="T44" s="24"/>
      <c r="U44" s="36"/>
      <c r="V44" s="39"/>
      <c r="W44" s="36"/>
      <c r="X44" s="36"/>
      <c r="Y44" s="24"/>
      <c r="Z44" s="24"/>
      <c r="AA44" s="24"/>
      <c r="AB44" s="24"/>
      <c r="AC44" s="70"/>
      <c r="AD44" s="70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1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4"/>
      <c r="P45" s="24"/>
      <c r="Q45" s="24"/>
      <c r="R45" s="24"/>
      <c r="S45" s="24"/>
      <c r="T45" s="24"/>
      <c r="U45" s="36"/>
      <c r="V45" s="39"/>
      <c r="W45" s="36"/>
      <c r="X45" s="36"/>
      <c r="Y45" s="24"/>
      <c r="Z45" s="24"/>
      <c r="AA45" s="24"/>
      <c r="AB45" s="24"/>
      <c r="AC45" s="70"/>
      <c r="AD45" s="70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1" ht="15" customHeight="1" x14ac:dyDescent="0.2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4"/>
      <c r="P46" s="24"/>
      <c r="Q46" s="24"/>
      <c r="R46" s="24"/>
      <c r="S46" s="24"/>
      <c r="T46" s="24"/>
      <c r="U46" s="36"/>
      <c r="V46" s="39"/>
      <c r="W46" s="36"/>
      <c r="X46" s="36"/>
      <c r="Y46" s="24"/>
      <c r="Z46" s="24"/>
      <c r="AA46" s="24"/>
      <c r="AB46" s="24"/>
      <c r="AC46" s="70"/>
      <c r="AD46" s="70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1" ht="15" customHeight="1" x14ac:dyDescent="0.2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4"/>
      <c r="P47" s="24"/>
      <c r="Q47" s="24"/>
      <c r="R47" s="24"/>
      <c r="S47" s="24"/>
      <c r="T47" s="24"/>
      <c r="U47" s="36"/>
      <c r="V47" s="39"/>
      <c r="W47" s="36"/>
      <c r="X47" s="36"/>
      <c r="Y47" s="24"/>
      <c r="Z47" s="24"/>
      <c r="AA47" s="24"/>
      <c r="AB47" s="24"/>
      <c r="AC47" s="70"/>
      <c r="AD47" s="70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1" ht="15" customHeight="1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4"/>
      <c r="P48" s="24"/>
      <c r="Q48" s="24"/>
      <c r="R48" s="24"/>
      <c r="S48" s="24"/>
      <c r="T48" s="24"/>
      <c r="U48" s="36"/>
      <c r="V48" s="39"/>
      <c r="W48" s="36"/>
      <c r="X48" s="36"/>
      <c r="Y48" s="24"/>
      <c r="Z48" s="24"/>
      <c r="AA48" s="24"/>
      <c r="AB48" s="24"/>
      <c r="AC48" s="70"/>
      <c r="AD48" s="70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 ht="15" customHeight="1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4"/>
      <c r="P49" s="24"/>
      <c r="Q49" s="24"/>
      <c r="R49" s="24"/>
      <c r="S49" s="24"/>
      <c r="T49" s="24"/>
      <c r="U49" s="36"/>
      <c r="V49" s="39"/>
      <c r="W49" s="36"/>
      <c r="X49" s="36"/>
      <c r="Y49" s="24"/>
      <c r="Z49" s="24"/>
      <c r="AA49" s="24"/>
      <c r="AB49" s="24"/>
      <c r="AC49" s="70"/>
      <c r="AD49" s="70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 ht="15" customHeight="1" x14ac:dyDescent="0.2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4"/>
      <c r="P50" s="24"/>
      <c r="Q50" s="24"/>
      <c r="R50" s="24"/>
      <c r="S50" s="24"/>
      <c r="T50" s="24"/>
      <c r="U50" s="36"/>
      <c r="V50" s="39"/>
      <c r="W50" s="36"/>
      <c r="X50" s="36"/>
      <c r="Y50" s="24"/>
      <c r="Z50" s="24"/>
      <c r="AA50" s="24"/>
      <c r="AB50" s="24"/>
      <c r="AC50" s="70"/>
      <c r="AD50" s="70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2:40" ht="15" customHeight="1" x14ac:dyDescent="0.2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4"/>
      <c r="P51" s="24"/>
      <c r="Q51" s="24"/>
      <c r="R51" s="24"/>
      <c r="S51" s="24"/>
      <c r="T51" s="24"/>
      <c r="U51" s="36"/>
      <c r="V51" s="39"/>
      <c r="W51" s="36"/>
      <c r="X51" s="36"/>
      <c r="Y51" s="24"/>
      <c r="Z51" s="24"/>
      <c r="AA51" s="24"/>
      <c r="AB51" s="24"/>
      <c r="AC51" s="70"/>
      <c r="AD51" s="70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2:40" ht="15" customHeight="1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4"/>
      <c r="P52" s="24"/>
      <c r="Q52" s="24"/>
      <c r="R52" s="24"/>
      <c r="S52" s="24"/>
      <c r="T52" s="24"/>
      <c r="U52" s="36"/>
      <c r="V52" s="39"/>
      <c r="W52" s="36"/>
      <c r="X52" s="36"/>
      <c r="Y52" s="24"/>
      <c r="Z52" s="24"/>
      <c r="AA52" s="24"/>
      <c r="AB52" s="24"/>
      <c r="AC52" s="70"/>
      <c r="AD52" s="70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2:40" ht="15" customHeight="1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4"/>
      <c r="P53" s="24"/>
      <c r="Q53" s="24"/>
      <c r="R53" s="24"/>
      <c r="S53" s="24"/>
      <c r="T53" s="24"/>
      <c r="U53" s="36"/>
      <c r="V53" s="39"/>
      <c r="W53" s="36"/>
      <c r="X53" s="36"/>
      <c r="Y53" s="24"/>
      <c r="Z53" s="24"/>
      <c r="AA53" s="24"/>
      <c r="AB53" s="24"/>
      <c r="AC53" s="70"/>
      <c r="AD53" s="70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2:40" ht="15" customHeight="1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4"/>
      <c r="P54" s="24"/>
      <c r="Q54" s="24"/>
      <c r="R54" s="24"/>
      <c r="S54" s="24"/>
      <c r="T54" s="24"/>
      <c r="U54" s="36"/>
      <c r="V54" s="39"/>
      <c r="W54" s="36"/>
      <c r="X54" s="36"/>
      <c r="Y54" s="24"/>
      <c r="Z54" s="24"/>
      <c r="AA54" s="24"/>
      <c r="AB54" s="24"/>
      <c r="AC54" s="70"/>
      <c r="AD54" s="70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2:40" ht="15" customHeight="1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4"/>
      <c r="P55" s="24"/>
      <c r="Q55" s="24"/>
      <c r="R55" s="24"/>
      <c r="S55" s="24"/>
      <c r="T55" s="24"/>
      <c r="U55" s="36"/>
      <c r="V55" s="39"/>
      <c r="W55" s="36"/>
      <c r="X55" s="36"/>
      <c r="Y55" s="24"/>
      <c r="Z55" s="24"/>
      <c r="AA55" s="24"/>
      <c r="AB55" s="24"/>
      <c r="AC55" s="70"/>
      <c r="AD55" s="70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2:40" ht="15" customHeight="1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P56" s="24"/>
      <c r="Q56" s="24"/>
      <c r="R56" s="24"/>
      <c r="S56" s="24"/>
      <c r="T56" s="24"/>
      <c r="AA56" s="24"/>
      <c r="AH56" s="24"/>
    </row>
    <row r="57" spans="2:40" ht="15" customHeight="1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P57" s="24"/>
      <c r="Q57" s="24"/>
      <c r="R57" s="24"/>
      <c r="S57" s="24"/>
      <c r="T57" s="24"/>
      <c r="AA57" s="24"/>
      <c r="AH57" s="24"/>
    </row>
    <row r="58" spans="2:40" ht="15" customHeight="1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P58" s="24"/>
      <c r="Q58" s="24"/>
      <c r="R58" s="24"/>
      <c r="S58" s="24"/>
      <c r="T58" s="24"/>
      <c r="AA58" s="24"/>
      <c r="AH58" s="24"/>
    </row>
    <row r="59" spans="2:40" ht="15" customHeight="1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P59" s="24"/>
      <c r="Q59" s="24"/>
      <c r="R59" s="24"/>
      <c r="S59" s="24"/>
      <c r="T59" s="24"/>
      <c r="AA59" s="24"/>
      <c r="AH59" s="24"/>
    </row>
    <row r="60" spans="2:40" ht="15" customHeight="1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P60" s="24"/>
      <c r="Q60" s="24"/>
      <c r="R60" s="24"/>
      <c r="S60" s="24"/>
      <c r="T60" s="24"/>
      <c r="AA60" s="24"/>
      <c r="AH60" s="24"/>
    </row>
    <row r="61" spans="2:40" ht="15" customHeight="1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P61" s="24"/>
      <c r="Q61" s="24"/>
      <c r="R61" s="24"/>
      <c r="S61" s="24"/>
      <c r="T61" s="24"/>
      <c r="AA61" s="24"/>
      <c r="AH61" s="24"/>
    </row>
    <row r="62" spans="2:40" ht="15" customHeight="1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P62" s="24"/>
      <c r="Q62" s="24"/>
      <c r="R62" s="24"/>
      <c r="S62" s="24"/>
      <c r="T62" s="24"/>
      <c r="AA62" s="24"/>
      <c r="AH62" s="24"/>
    </row>
    <row r="63" spans="2:40" ht="15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P63" s="24"/>
      <c r="Q63" s="24"/>
      <c r="R63" s="24"/>
      <c r="S63" s="24"/>
      <c r="T63" s="24"/>
      <c r="AA63" s="24"/>
      <c r="AH63" s="24"/>
    </row>
    <row r="64" spans="2:40" ht="15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36"/>
      <c r="C67" s="36"/>
      <c r="D67" s="36"/>
      <c r="E67" s="36"/>
      <c r="F67" s="36"/>
      <c r="G67" s="36"/>
      <c r="H67" s="36"/>
      <c r="I67" s="36"/>
      <c r="J67" s="36"/>
      <c r="K67" s="36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B69" s="36"/>
      <c r="C69" s="36"/>
      <c r="D69" s="36"/>
      <c r="E69" s="36"/>
      <c r="F69" s="36"/>
      <c r="G69" s="36"/>
      <c r="H69" s="36"/>
      <c r="I69" s="36"/>
      <c r="J69" s="36"/>
      <c r="K69" s="36"/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B70" s="36"/>
      <c r="C70" s="36"/>
      <c r="D70" s="36"/>
      <c r="E70" s="36"/>
      <c r="F70" s="36"/>
      <c r="G70" s="36"/>
      <c r="H70" s="36"/>
      <c r="I70" s="36"/>
      <c r="J70" s="36"/>
      <c r="K70" s="36"/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B71" s="36"/>
      <c r="C71" s="36"/>
      <c r="D71" s="36"/>
      <c r="E71" s="36"/>
      <c r="F71" s="36"/>
      <c r="G71" s="36"/>
      <c r="H71" s="36"/>
      <c r="I71" s="36"/>
      <c r="J71" s="36"/>
      <c r="K71" s="36"/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B72" s="36"/>
      <c r="C72" s="36"/>
      <c r="D72" s="36"/>
      <c r="E72" s="36"/>
      <c r="F72" s="36"/>
      <c r="G72" s="36"/>
      <c r="H72" s="36"/>
      <c r="I72" s="36"/>
      <c r="J72" s="36"/>
      <c r="K72" s="36"/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B73" s="36"/>
      <c r="C73" s="36"/>
      <c r="D73" s="36"/>
      <c r="E73" s="36"/>
      <c r="F73" s="36"/>
      <c r="G73" s="36"/>
      <c r="H73" s="36"/>
      <c r="I73" s="36"/>
      <c r="J73" s="36"/>
      <c r="K73" s="36"/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B74" s="36"/>
      <c r="C74" s="36"/>
      <c r="D74" s="36"/>
      <c r="E74" s="36"/>
      <c r="F74" s="36"/>
      <c r="G74" s="36"/>
      <c r="H74" s="36"/>
      <c r="I74" s="36"/>
      <c r="J74" s="36"/>
      <c r="K74" s="36"/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B75" s="36"/>
      <c r="C75" s="36"/>
      <c r="D75" s="36"/>
      <c r="E75" s="36"/>
      <c r="F75" s="36"/>
      <c r="G75" s="36"/>
      <c r="H75" s="36"/>
      <c r="I75" s="36"/>
      <c r="J75" s="36"/>
      <c r="K75" s="36"/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B76" s="36"/>
      <c r="C76" s="36"/>
      <c r="D76" s="36"/>
      <c r="E76" s="36"/>
      <c r="F76" s="36"/>
      <c r="G76" s="36"/>
      <c r="H76" s="36"/>
      <c r="I76" s="36"/>
      <c r="J76" s="36"/>
      <c r="K76" s="36"/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B77" s="36"/>
      <c r="C77" s="36"/>
      <c r="D77" s="36"/>
      <c r="E77" s="36"/>
      <c r="F77" s="36"/>
      <c r="G77" s="36"/>
      <c r="H77" s="36"/>
      <c r="I77" s="36"/>
      <c r="J77" s="36"/>
      <c r="K77" s="36"/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B78" s="36"/>
      <c r="C78" s="36"/>
      <c r="D78" s="36"/>
      <c r="E78" s="36"/>
      <c r="F78" s="36"/>
      <c r="G78" s="36"/>
      <c r="H78" s="36"/>
      <c r="I78" s="36"/>
      <c r="J78" s="36"/>
      <c r="K78" s="36"/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B79" s="36"/>
      <c r="C79" s="36"/>
      <c r="D79" s="36"/>
      <c r="E79" s="36"/>
      <c r="F79" s="36"/>
      <c r="G79" s="36"/>
      <c r="H79" s="36"/>
      <c r="I79" s="36"/>
      <c r="J79" s="36"/>
      <c r="K79" s="36"/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B80" s="36"/>
      <c r="C80" s="36"/>
      <c r="D80" s="36"/>
      <c r="E80" s="36"/>
      <c r="F80" s="36"/>
      <c r="G80" s="36"/>
      <c r="H80" s="36"/>
      <c r="I80" s="36"/>
      <c r="J80" s="36"/>
      <c r="K80" s="36"/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  <row r="109" spans="16:34" ht="15" customHeight="1" x14ac:dyDescent="0.25">
      <c r="P109" s="24"/>
      <c r="Q109" s="24"/>
      <c r="R109" s="24"/>
      <c r="S109" s="24"/>
      <c r="T109" s="24"/>
      <c r="AA109" s="24"/>
      <c r="AH109" s="24"/>
    </row>
    <row r="110" spans="16:34" ht="15" customHeight="1" x14ac:dyDescent="0.25">
      <c r="P110" s="24"/>
      <c r="Q110" s="24"/>
      <c r="R110" s="24"/>
      <c r="S110" s="24"/>
      <c r="T110" s="24"/>
      <c r="AA110" s="24"/>
      <c r="AH110" s="24"/>
    </row>
    <row r="111" spans="16:34" ht="15" customHeight="1" x14ac:dyDescent="0.25">
      <c r="P111" s="24"/>
      <c r="Q111" s="24"/>
      <c r="R111" s="24"/>
      <c r="S111" s="24"/>
      <c r="T111" s="24"/>
      <c r="AA111" s="24"/>
      <c r="AH111" s="24"/>
    </row>
    <row r="112" spans="16:34" ht="15" customHeight="1" x14ac:dyDescent="0.25">
      <c r="P112" s="24"/>
      <c r="Q112" s="24"/>
      <c r="R112" s="24"/>
      <c r="S112" s="24"/>
      <c r="T112" s="24"/>
      <c r="AA112" s="24"/>
      <c r="AH112" s="24"/>
    </row>
    <row r="113" spans="16:34" ht="15" customHeight="1" x14ac:dyDescent="0.25">
      <c r="P113" s="24"/>
      <c r="Q113" s="24"/>
      <c r="R113" s="24"/>
      <c r="S113" s="24"/>
      <c r="T113" s="24"/>
      <c r="AA113" s="24"/>
      <c r="AH113" s="24"/>
    </row>
    <row r="114" spans="16:34" ht="15" customHeight="1" x14ac:dyDescent="0.25">
      <c r="P114" s="24"/>
      <c r="Q114" s="24"/>
      <c r="R114" s="24"/>
      <c r="S114" s="24"/>
      <c r="T114" s="24"/>
      <c r="AA114" s="24"/>
      <c r="AH114" s="24"/>
    </row>
    <row r="115" spans="16:34" ht="15" customHeight="1" x14ac:dyDescent="0.25">
      <c r="P115" s="24"/>
      <c r="Q115" s="24"/>
      <c r="R115" s="24"/>
      <c r="S115" s="24"/>
      <c r="T115" s="24"/>
      <c r="AA115" s="24"/>
      <c r="AH115" s="24"/>
    </row>
    <row r="116" spans="16:34" ht="15" customHeight="1" x14ac:dyDescent="0.25">
      <c r="P116" s="24"/>
      <c r="Q116" s="24"/>
      <c r="R116" s="24"/>
      <c r="S116" s="24"/>
      <c r="T116" s="24"/>
      <c r="AA116" s="24"/>
      <c r="AH116" s="24"/>
    </row>
    <row r="117" spans="16:34" ht="15" customHeight="1" x14ac:dyDescent="0.25">
      <c r="P117" s="24"/>
      <c r="Q117" s="24"/>
      <c r="R117" s="24"/>
      <c r="S117" s="24"/>
      <c r="T117" s="24"/>
      <c r="AA117" s="24"/>
      <c r="AH117" s="24"/>
    </row>
    <row r="118" spans="16:34" ht="15" customHeight="1" x14ac:dyDescent="0.25">
      <c r="P118" s="24"/>
      <c r="Q118" s="24"/>
      <c r="R118" s="24"/>
      <c r="S118" s="24"/>
      <c r="T118" s="24"/>
      <c r="AA118" s="24"/>
      <c r="AH118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33</v>
      </c>
      <c r="C1" s="3"/>
      <c r="D1" s="4"/>
      <c r="E1" s="5" t="s">
        <v>53</v>
      </c>
      <c r="F1" s="235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35"/>
      <c r="AB1" s="235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236" t="s">
        <v>119</v>
      </c>
      <c r="C2" s="74"/>
      <c r="D2" s="237"/>
      <c r="E2" s="13" t="s">
        <v>12</v>
      </c>
      <c r="F2" s="14"/>
      <c r="G2" s="14"/>
      <c r="H2" s="14"/>
      <c r="I2" s="20"/>
      <c r="J2" s="15"/>
      <c r="K2" s="238"/>
      <c r="L2" s="22" t="s">
        <v>120</v>
      </c>
      <c r="M2" s="14"/>
      <c r="N2" s="14"/>
      <c r="O2" s="21"/>
      <c r="P2" s="19"/>
      <c r="Q2" s="22" t="s">
        <v>121</v>
      </c>
      <c r="R2" s="14"/>
      <c r="S2" s="14"/>
      <c r="T2" s="14"/>
      <c r="U2" s="20"/>
      <c r="V2" s="21"/>
      <c r="W2" s="19"/>
      <c r="X2" s="239" t="s">
        <v>122</v>
      </c>
      <c r="Y2" s="240"/>
      <c r="Z2" s="241"/>
      <c r="AA2" s="13" t="s">
        <v>12</v>
      </c>
      <c r="AB2" s="14"/>
      <c r="AC2" s="14"/>
      <c r="AD2" s="14"/>
      <c r="AE2" s="20"/>
      <c r="AF2" s="15"/>
      <c r="AG2" s="238"/>
      <c r="AH2" s="22" t="s">
        <v>123</v>
      </c>
      <c r="AI2" s="14"/>
      <c r="AJ2" s="14"/>
      <c r="AK2" s="21"/>
      <c r="AL2" s="19"/>
      <c r="AM2" s="22" t="s">
        <v>121</v>
      </c>
      <c r="AN2" s="14"/>
      <c r="AO2" s="14"/>
      <c r="AP2" s="14"/>
      <c r="AQ2" s="20"/>
      <c r="AR2" s="21"/>
      <c r="AS2" s="199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99"/>
      <c r="L3" s="18" t="s">
        <v>5</v>
      </c>
      <c r="M3" s="18" t="s">
        <v>6</v>
      </c>
      <c r="N3" s="18" t="s">
        <v>77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99"/>
      <c r="AH3" s="18" t="s">
        <v>5</v>
      </c>
      <c r="AI3" s="18" t="s">
        <v>6</v>
      </c>
      <c r="AJ3" s="18" t="s">
        <v>77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99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>
        <v>1982</v>
      </c>
      <c r="C4" s="25" t="s">
        <v>116</v>
      </c>
      <c r="D4" s="2" t="s">
        <v>130</v>
      </c>
      <c r="E4" s="25">
        <v>9</v>
      </c>
      <c r="F4" s="25">
        <v>0</v>
      </c>
      <c r="G4" s="25">
        <v>1</v>
      </c>
      <c r="H4" s="25">
        <v>10</v>
      </c>
      <c r="I4" s="25"/>
      <c r="J4" s="26"/>
      <c r="K4" s="24"/>
      <c r="L4" s="18"/>
      <c r="M4" s="18"/>
      <c r="N4" s="18"/>
      <c r="O4" s="18"/>
      <c r="P4" s="24"/>
      <c r="Q4" s="25">
        <v>8</v>
      </c>
      <c r="R4" s="25">
        <v>1</v>
      </c>
      <c r="S4" s="25">
        <v>4</v>
      </c>
      <c r="T4" s="25">
        <v>9</v>
      </c>
      <c r="U4" s="25"/>
      <c r="V4" s="243"/>
      <c r="W4" s="31"/>
      <c r="X4" s="25"/>
      <c r="Y4" s="28"/>
      <c r="Z4" s="2"/>
      <c r="AA4" s="25"/>
      <c r="AB4" s="25"/>
      <c r="AC4" s="25"/>
      <c r="AD4" s="27"/>
      <c r="AE4" s="25"/>
      <c r="AF4" s="26"/>
      <c r="AG4" s="31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44"/>
      <c r="AS4" s="245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5"/>
      <c r="C5" s="28"/>
      <c r="D5" s="2"/>
      <c r="E5" s="25"/>
      <c r="F5" s="25"/>
      <c r="G5" s="25"/>
      <c r="H5" s="27"/>
      <c r="I5" s="25"/>
      <c r="J5" s="26"/>
      <c r="K5" s="31"/>
      <c r="L5" s="242"/>
      <c r="M5" s="18"/>
      <c r="N5" s="18"/>
      <c r="O5" s="18"/>
      <c r="P5" s="24"/>
      <c r="Q5" s="25"/>
      <c r="R5" s="25"/>
      <c r="S5" s="27"/>
      <c r="T5" s="25"/>
      <c r="U5" s="25"/>
      <c r="V5" s="243"/>
      <c r="W5" s="31"/>
      <c r="X5" s="25">
        <v>1983</v>
      </c>
      <c r="Y5" s="25" t="s">
        <v>37</v>
      </c>
      <c r="Z5" s="29" t="s">
        <v>130</v>
      </c>
      <c r="AA5" s="25">
        <v>18</v>
      </c>
      <c r="AB5" s="25">
        <v>0</v>
      </c>
      <c r="AC5" s="25">
        <v>10</v>
      </c>
      <c r="AD5" s="25">
        <v>12</v>
      </c>
      <c r="AE5" s="25"/>
      <c r="AF5" s="26"/>
      <c r="AG5" s="31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44"/>
      <c r="AS5" s="245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5"/>
      <c r="C6" s="28"/>
      <c r="D6" s="2"/>
      <c r="E6" s="25"/>
      <c r="F6" s="25"/>
      <c r="G6" s="25"/>
      <c r="H6" s="27"/>
      <c r="I6" s="25"/>
      <c r="J6" s="26"/>
      <c r="K6" s="31"/>
      <c r="L6" s="242"/>
      <c r="M6" s="18"/>
      <c r="N6" s="18"/>
      <c r="O6" s="18"/>
      <c r="P6" s="24"/>
      <c r="Q6" s="25"/>
      <c r="R6" s="25"/>
      <c r="S6" s="27"/>
      <c r="T6" s="25"/>
      <c r="U6" s="25"/>
      <c r="V6" s="243"/>
      <c r="W6" s="31"/>
      <c r="X6" s="25"/>
      <c r="Y6" s="25"/>
      <c r="Z6" s="29"/>
      <c r="AA6" s="25"/>
      <c r="AB6" s="25"/>
      <c r="AC6" s="25"/>
      <c r="AD6" s="25"/>
      <c r="AE6" s="25"/>
      <c r="AF6" s="26"/>
      <c r="AG6" s="31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44"/>
      <c r="AS6" s="245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5"/>
      <c r="C7" s="28"/>
      <c r="D7" s="2"/>
      <c r="E7" s="25"/>
      <c r="F7" s="25"/>
      <c r="G7" s="25"/>
      <c r="H7" s="27"/>
      <c r="I7" s="25"/>
      <c r="J7" s="26"/>
      <c r="K7" s="31"/>
      <c r="L7" s="242"/>
      <c r="M7" s="18"/>
      <c r="N7" s="18"/>
      <c r="O7" s="18"/>
      <c r="P7" s="24"/>
      <c r="Q7" s="25"/>
      <c r="R7" s="25"/>
      <c r="S7" s="27"/>
      <c r="T7" s="25"/>
      <c r="U7" s="25"/>
      <c r="V7" s="243"/>
      <c r="W7" s="31"/>
      <c r="X7" s="25">
        <v>1985</v>
      </c>
      <c r="Y7" s="25" t="s">
        <v>131</v>
      </c>
      <c r="Z7" s="29" t="s">
        <v>130</v>
      </c>
      <c r="AA7" s="25">
        <v>1</v>
      </c>
      <c r="AB7" s="25">
        <v>0</v>
      </c>
      <c r="AC7" s="25">
        <v>1</v>
      </c>
      <c r="AD7" s="25">
        <v>0</v>
      </c>
      <c r="AE7" s="25"/>
      <c r="AF7" s="26"/>
      <c r="AG7" s="31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44"/>
      <c r="AS7" s="245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5"/>
      <c r="C8" s="28"/>
      <c r="D8" s="2"/>
      <c r="E8" s="25"/>
      <c r="F8" s="25"/>
      <c r="G8" s="25"/>
      <c r="H8" s="27"/>
      <c r="I8" s="25"/>
      <c r="J8" s="26"/>
      <c r="K8" s="31"/>
      <c r="L8" s="242"/>
      <c r="M8" s="18"/>
      <c r="N8" s="18"/>
      <c r="O8" s="18"/>
      <c r="P8" s="24"/>
      <c r="Q8" s="25"/>
      <c r="R8" s="25"/>
      <c r="S8" s="27"/>
      <c r="T8" s="25"/>
      <c r="U8" s="25"/>
      <c r="V8" s="243"/>
      <c r="W8" s="31"/>
      <c r="X8" s="25"/>
      <c r="Y8" s="25"/>
      <c r="Z8" s="29"/>
      <c r="AA8" s="25"/>
      <c r="AB8" s="25"/>
      <c r="AC8" s="25"/>
      <c r="AD8" s="25"/>
      <c r="AE8" s="25"/>
      <c r="AF8" s="26"/>
      <c r="AG8" s="31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44"/>
      <c r="AS8" s="245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5"/>
      <c r="C9" s="28"/>
      <c r="D9" s="2"/>
      <c r="E9" s="25"/>
      <c r="F9" s="25"/>
      <c r="G9" s="25"/>
      <c r="H9" s="27"/>
      <c r="I9" s="25"/>
      <c r="J9" s="26"/>
      <c r="K9" s="31"/>
      <c r="L9" s="242"/>
      <c r="M9" s="18"/>
      <c r="N9" s="18"/>
      <c r="O9" s="18"/>
      <c r="P9" s="24"/>
      <c r="Q9" s="25"/>
      <c r="R9" s="25"/>
      <c r="S9" s="27"/>
      <c r="T9" s="25"/>
      <c r="U9" s="25"/>
      <c r="V9" s="243"/>
      <c r="W9" s="31"/>
      <c r="X9" s="25">
        <v>1990</v>
      </c>
      <c r="Y9" s="25" t="s">
        <v>96</v>
      </c>
      <c r="Z9" s="32" t="s">
        <v>132</v>
      </c>
      <c r="AA9" s="25">
        <v>4</v>
      </c>
      <c r="AB9" s="25">
        <v>0</v>
      </c>
      <c r="AC9" s="25">
        <v>1</v>
      </c>
      <c r="AD9" s="25">
        <v>2</v>
      </c>
      <c r="AE9" s="25"/>
      <c r="AF9" s="26"/>
      <c r="AG9" s="31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44"/>
      <c r="AS9" s="245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82" t="s">
        <v>124</v>
      </c>
      <c r="C10" s="86"/>
      <c r="D10" s="85"/>
      <c r="E10" s="84">
        <f>SUM(E4:E9)</f>
        <v>9</v>
      </c>
      <c r="F10" s="84">
        <f>SUM(F4:F9)</f>
        <v>0</v>
      </c>
      <c r="G10" s="84">
        <f>SUM(G4:G9)</f>
        <v>1</v>
      </c>
      <c r="H10" s="84">
        <f>SUM(H4:H9)</f>
        <v>10</v>
      </c>
      <c r="I10" s="84">
        <f>SUM(I4:I9)</f>
        <v>0</v>
      </c>
      <c r="J10" s="246">
        <v>0</v>
      </c>
      <c r="K10" s="238">
        <f>SUM(K4:K9)</f>
        <v>0</v>
      </c>
      <c r="L10" s="22"/>
      <c r="M10" s="20"/>
      <c r="N10" s="247"/>
      <c r="O10" s="248"/>
      <c r="P10" s="24"/>
      <c r="Q10" s="84">
        <f>SUM(Q4:Q9)</f>
        <v>8</v>
      </c>
      <c r="R10" s="84">
        <f>SUM(R4:R9)</f>
        <v>1</v>
      </c>
      <c r="S10" s="84">
        <f>SUM(S4:S9)</f>
        <v>4</v>
      </c>
      <c r="T10" s="84">
        <f>SUM(T4:T9)</f>
        <v>9</v>
      </c>
      <c r="U10" s="84">
        <f>SUM(U4:U9)</f>
        <v>0</v>
      </c>
      <c r="V10" s="34">
        <v>0</v>
      </c>
      <c r="W10" s="238">
        <f>SUM(W4:W9)</f>
        <v>0</v>
      </c>
      <c r="X10" s="16" t="s">
        <v>124</v>
      </c>
      <c r="Y10" s="17"/>
      <c r="Z10" s="15"/>
      <c r="AA10" s="84">
        <f>SUM(AA4:AA9)</f>
        <v>23</v>
      </c>
      <c r="AB10" s="84">
        <f>SUM(AB4:AB9)</f>
        <v>0</v>
      </c>
      <c r="AC10" s="84">
        <f>SUM(AC4:AC9)</f>
        <v>12</v>
      </c>
      <c r="AD10" s="84">
        <f>SUM(AD4:AD9)</f>
        <v>14</v>
      </c>
      <c r="AE10" s="84">
        <f>SUM(AE4:AE9)</f>
        <v>0</v>
      </c>
      <c r="AF10" s="246">
        <v>0</v>
      </c>
      <c r="AG10" s="238">
        <f>SUM(AG4:AG9)</f>
        <v>0</v>
      </c>
      <c r="AH10" s="22"/>
      <c r="AI10" s="20"/>
      <c r="AJ10" s="247"/>
      <c r="AK10" s="248"/>
      <c r="AL10" s="24"/>
      <c r="AM10" s="84">
        <f>SUM(AM4:AM9)</f>
        <v>0</v>
      </c>
      <c r="AN10" s="84">
        <f>SUM(AN4:AN9)</f>
        <v>0</v>
      </c>
      <c r="AO10" s="84">
        <f>SUM(AO4:AO9)</f>
        <v>0</v>
      </c>
      <c r="AP10" s="84">
        <f>SUM(AP4:AP9)</f>
        <v>0</v>
      </c>
      <c r="AQ10" s="84">
        <f>SUM(AQ4:AQ9)</f>
        <v>0</v>
      </c>
      <c r="AR10" s="246">
        <v>0</v>
      </c>
      <c r="AS10" s="199">
        <f>SUM(AS4:AS9)</f>
        <v>0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1"/>
      <c r="L11" s="24"/>
      <c r="M11" s="24"/>
      <c r="N11" s="24"/>
      <c r="O11" s="24"/>
      <c r="P11" s="36"/>
      <c r="Q11" s="36"/>
      <c r="R11" s="39"/>
      <c r="S11" s="36"/>
      <c r="T11" s="36"/>
      <c r="U11" s="24"/>
      <c r="V11" s="24"/>
      <c r="W11" s="31"/>
      <c r="X11" s="36"/>
      <c r="Y11" s="36"/>
      <c r="Z11" s="36"/>
      <c r="AA11" s="36"/>
      <c r="AB11" s="36"/>
      <c r="AC11" s="36"/>
      <c r="AD11" s="36"/>
      <c r="AE11" s="36"/>
      <c r="AF11" s="37"/>
      <c r="AG11" s="31"/>
      <c r="AH11" s="24"/>
      <c r="AI11" s="24"/>
      <c r="AJ11" s="24"/>
      <c r="AK11" s="24"/>
      <c r="AL11" s="36"/>
      <c r="AM11" s="36"/>
      <c r="AN11" s="39"/>
      <c r="AO11" s="36"/>
      <c r="AP11" s="36"/>
      <c r="AQ11" s="24"/>
      <c r="AR11" s="24"/>
      <c r="AS11" s="3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49" t="s">
        <v>125</v>
      </c>
      <c r="C12" s="250"/>
      <c r="D12" s="25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126</v>
      </c>
      <c r="O12" s="18" t="s">
        <v>127</v>
      </c>
      <c r="Q12" s="39"/>
      <c r="R12" s="39" t="s">
        <v>50</v>
      </c>
      <c r="S12" s="39"/>
      <c r="T12" s="106" t="s">
        <v>51</v>
      </c>
      <c r="U12" s="24"/>
      <c r="V12" s="31"/>
      <c r="W12" s="31"/>
      <c r="X12" s="252"/>
      <c r="Y12" s="252"/>
      <c r="Z12" s="252"/>
      <c r="AA12" s="252"/>
      <c r="AB12" s="252"/>
      <c r="AC12" s="39"/>
      <c r="AD12" s="39"/>
      <c r="AE12" s="39"/>
      <c r="AF12" s="36"/>
      <c r="AG12" s="36"/>
      <c r="AH12" s="36"/>
      <c r="AI12" s="36"/>
      <c r="AJ12" s="36"/>
      <c r="AK12" s="36"/>
      <c r="AM12" s="31"/>
      <c r="AN12" s="252"/>
      <c r="AO12" s="252"/>
      <c r="AP12" s="252"/>
      <c r="AQ12" s="252"/>
      <c r="AR12" s="252"/>
      <c r="AS12" s="252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1" t="s">
        <v>128</v>
      </c>
      <c r="C13" s="12"/>
      <c r="D13" s="43"/>
      <c r="E13" s="253">
        <v>121</v>
      </c>
      <c r="F13" s="253">
        <v>5</v>
      </c>
      <c r="G13" s="253">
        <v>86</v>
      </c>
      <c r="H13" s="253">
        <v>54</v>
      </c>
      <c r="I13" s="253">
        <v>215</v>
      </c>
      <c r="J13" s="254">
        <v>0.51700000000000002</v>
      </c>
      <c r="K13" s="36">
        <f>PRODUCT(I13/J13)</f>
        <v>415.86073500967115</v>
      </c>
      <c r="L13" s="255">
        <f>PRODUCT((F13+G13)/E13)</f>
        <v>0.75206611570247939</v>
      </c>
      <c r="M13" s="255">
        <f>PRODUCT(H13/E13)</f>
        <v>0.4462809917355372</v>
      </c>
      <c r="N13" s="255">
        <f>PRODUCT((F13+G13+H13)/E13)</f>
        <v>1.1983471074380165</v>
      </c>
      <c r="O13" s="255">
        <f>PRODUCT(I13/63)</f>
        <v>3.4126984126984126</v>
      </c>
      <c r="Q13" s="39"/>
      <c r="R13" s="39"/>
      <c r="S13" s="39"/>
      <c r="T13" s="106" t="s">
        <v>129</v>
      </c>
      <c r="U13" s="36"/>
      <c r="V13" s="36"/>
      <c r="W13" s="36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9"/>
      <c r="AO13" s="39"/>
      <c r="AP13" s="39"/>
      <c r="AQ13" s="39"/>
      <c r="AR13" s="39"/>
      <c r="AS13" s="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56" t="s">
        <v>119</v>
      </c>
      <c r="C14" s="257"/>
      <c r="D14" s="258"/>
      <c r="E14" s="253">
        <f>PRODUCT(E10+Q10)</f>
        <v>17</v>
      </c>
      <c r="F14" s="253">
        <f>PRODUCT(F10+R10)</f>
        <v>1</v>
      </c>
      <c r="G14" s="253">
        <f>PRODUCT(G10+S10)</f>
        <v>5</v>
      </c>
      <c r="H14" s="253">
        <f>PRODUCT(H10+T10)</f>
        <v>19</v>
      </c>
      <c r="I14" s="253">
        <f>PRODUCT(I10+U10)</f>
        <v>0</v>
      </c>
      <c r="J14" s="254">
        <v>0</v>
      </c>
      <c r="K14" s="36">
        <f>PRODUCT(K10+W10)</f>
        <v>0</v>
      </c>
      <c r="L14" s="255">
        <f>PRODUCT((F14+G14)/E14)</f>
        <v>0.35294117647058826</v>
      </c>
      <c r="M14" s="255">
        <f>PRODUCT(H14/E14)</f>
        <v>1.1176470588235294</v>
      </c>
      <c r="N14" s="255">
        <f>PRODUCT((F14+G14+H14)/E14)</f>
        <v>1.4705882352941178</v>
      </c>
      <c r="O14" s="255">
        <f>PRODUCT(I14/E14)</f>
        <v>0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59" t="s">
        <v>122</v>
      </c>
      <c r="C15" s="260"/>
      <c r="D15" s="261"/>
      <c r="E15" s="253">
        <f>PRODUCT(AA10+AM10)</f>
        <v>23</v>
      </c>
      <c r="F15" s="253">
        <f>PRODUCT(AB10+AN10)</f>
        <v>0</v>
      </c>
      <c r="G15" s="253">
        <f>PRODUCT(AC10+AO10)</f>
        <v>12</v>
      </c>
      <c r="H15" s="253">
        <f>PRODUCT(AD10+AP10)</f>
        <v>14</v>
      </c>
      <c r="I15" s="253">
        <f>PRODUCT(AE10+AQ10)</f>
        <v>0</v>
      </c>
      <c r="J15" s="254">
        <v>0</v>
      </c>
      <c r="K15" s="24">
        <f>PRODUCT(AG10+AS10)</f>
        <v>0</v>
      </c>
      <c r="L15" s="255">
        <f>PRODUCT((F15+G15)/E15)</f>
        <v>0.52173913043478259</v>
      </c>
      <c r="M15" s="255">
        <f>PRODUCT(H15/E15)</f>
        <v>0.60869565217391308</v>
      </c>
      <c r="N15" s="255">
        <f>PRODUCT((F15+G15+H15)/E15)</f>
        <v>1.1304347826086956</v>
      </c>
      <c r="O15" s="255">
        <f>PRODUCT(I15/E15)</f>
        <v>0</v>
      </c>
      <c r="Q15" s="39"/>
      <c r="R15" s="39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24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62" t="s">
        <v>124</v>
      </c>
      <c r="C16" s="263"/>
      <c r="D16" s="264"/>
      <c r="E16" s="253">
        <f>SUM(E13:E15)</f>
        <v>161</v>
      </c>
      <c r="F16" s="253">
        <f t="shared" ref="F16:I16" si="0">SUM(F13:F15)</f>
        <v>6</v>
      </c>
      <c r="G16" s="253">
        <f t="shared" si="0"/>
        <v>103</v>
      </c>
      <c r="H16" s="253">
        <f t="shared" si="0"/>
        <v>87</v>
      </c>
      <c r="I16" s="253">
        <f t="shared" si="0"/>
        <v>215</v>
      </c>
      <c r="J16" s="254">
        <v>0</v>
      </c>
      <c r="K16" s="36">
        <f>SUM(K13:K15)</f>
        <v>415.86073500967115</v>
      </c>
      <c r="L16" s="255">
        <f>PRODUCT((F16+G16)/E16)</f>
        <v>0.67701863354037262</v>
      </c>
      <c r="M16" s="255">
        <f>PRODUCT(H16/E16)</f>
        <v>0.54037267080745344</v>
      </c>
      <c r="N16" s="255">
        <f>PRODUCT((F16+G16+H16)/E16)</f>
        <v>1.2173913043478262</v>
      </c>
      <c r="O16" s="255">
        <f>PRODUCT(I16/63)</f>
        <v>3.4126984126984126</v>
      </c>
      <c r="Q16" s="24"/>
      <c r="R16" s="24"/>
      <c r="S16" s="24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4"/>
      <c r="F17" s="24"/>
      <c r="G17" s="24"/>
      <c r="H17" s="24"/>
      <c r="I17" s="24"/>
      <c r="J17" s="36"/>
      <c r="K17" s="36"/>
      <c r="L17" s="24"/>
      <c r="M17" s="24"/>
      <c r="N17" s="24"/>
      <c r="O17" s="24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4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4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4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24"/>
      <c r="AL181" s="24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3" customWidth="1"/>
    <col min="3" max="3" width="24.140625" style="72" customWidth="1"/>
    <col min="4" max="4" width="10.5703125" style="108" customWidth="1"/>
    <col min="5" max="5" width="8" style="108" customWidth="1"/>
    <col min="6" max="6" width="0.7109375" style="31" customWidth="1"/>
    <col min="7" max="11" width="5.28515625" style="72" customWidth="1"/>
    <col min="12" max="12" width="6.42578125" style="72" customWidth="1"/>
    <col min="13" max="21" width="5.28515625" style="72" customWidth="1"/>
    <col min="22" max="22" width="11.140625" style="72" customWidth="1"/>
    <col min="23" max="23" width="22.140625" style="108" customWidth="1"/>
    <col min="24" max="24" width="9.7109375" style="72" customWidth="1"/>
    <col min="25" max="30" width="9.140625" style="109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97" t="s">
        <v>104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6"/>
      <c r="Y1" s="77"/>
      <c r="Z1" s="77"/>
      <c r="AA1" s="77"/>
      <c r="AB1" s="77"/>
      <c r="AC1" s="77"/>
      <c r="AD1" s="77"/>
    </row>
    <row r="2" spans="1:30" ht="15.75" x14ac:dyDescent="0.25">
      <c r="A2" s="1"/>
      <c r="B2" s="78" t="s">
        <v>33</v>
      </c>
      <c r="C2" s="5" t="s">
        <v>53</v>
      </c>
      <c r="D2" s="79"/>
      <c r="E2" s="11"/>
      <c r="F2" s="80"/>
      <c r="G2" s="7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9"/>
      <c r="X2" s="27"/>
      <c r="Y2" s="77"/>
      <c r="Z2" s="77"/>
      <c r="AA2" s="77"/>
      <c r="AB2" s="77"/>
      <c r="AC2" s="77"/>
      <c r="AD2" s="77"/>
    </row>
    <row r="3" spans="1:30" x14ac:dyDescent="0.25">
      <c r="A3" s="1"/>
      <c r="B3" s="81" t="s">
        <v>54</v>
      </c>
      <c r="C3" s="22" t="s">
        <v>55</v>
      </c>
      <c r="D3" s="82" t="s">
        <v>56</v>
      </c>
      <c r="E3" s="83" t="s">
        <v>1</v>
      </c>
      <c r="F3" s="24"/>
      <c r="G3" s="84" t="s">
        <v>57</v>
      </c>
      <c r="H3" s="85" t="s">
        <v>58</v>
      </c>
      <c r="I3" s="85" t="s">
        <v>30</v>
      </c>
      <c r="J3" s="17" t="s">
        <v>59</v>
      </c>
      <c r="K3" s="86" t="s">
        <v>60</v>
      </c>
      <c r="L3" s="86" t="s">
        <v>61</v>
      </c>
      <c r="M3" s="84" t="s">
        <v>62</v>
      </c>
      <c r="N3" s="84" t="s">
        <v>29</v>
      </c>
      <c r="O3" s="85" t="s">
        <v>63</v>
      </c>
      <c r="P3" s="84" t="s">
        <v>58</v>
      </c>
      <c r="Q3" s="84" t="s">
        <v>16</v>
      </c>
      <c r="R3" s="84">
        <v>1</v>
      </c>
      <c r="S3" s="84">
        <v>2</v>
      </c>
      <c r="T3" s="84">
        <v>3</v>
      </c>
      <c r="U3" s="84" t="s">
        <v>64</v>
      </c>
      <c r="V3" s="17" t="s">
        <v>21</v>
      </c>
      <c r="W3" s="16" t="s">
        <v>65</v>
      </c>
      <c r="X3" s="16" t="s">
        <v>66</v>
      </c>
      <c r="Y3" s="77"/>
      <c r="Z3" s="77"/>
      <c r="AA3" s="77"/>
      <c r="AB3" s="77"/>
      <c r="AC3" s="77"/>
      <c r="AD3" s="77"/>
    </row>
    <row r="4" spans="1:30" x14ac:dyDescent="0.25">
      <c r="A4" s="9"/>
      <c r="B4" s="87" t="s">
        <v>67</v>
      </c>
      <c r="C4" s="88" t="s">
        <v>68</v>
      </c>
      <c r="D4" s="89" t="s">
        <v>69</v>
      </c>
      <c r="E4" s="90" t="s">
        <v>35</v>
      </c>
      <c r="F4" s="24"/>
      <c r="G4" s="91">
        <v>1</v>
      </c>
      <c r="H4" s="91"/>
      <c r="I4" s="92"/>
      <c r="J4" s="93" t="s">
        <v>70</v>
      </c>
      <c r="K4" s="93">
        <v>7</v>
      </c>
      <c r="L4" s="93"/>
      <c r="M4" s="93">
        <v>1</v>
      </c>
      <c r="N4" s="91"/>
      <c r="O4" s="92">
        <v>1</v>
      </c>
      <c r="P4" s="91"/>
      <c r="Q4" s="92"/>
      <c r="R4" s="92"/>
      <c r="S4" s="92"/>
      <c r="T4" s="92"/>
      <c r="U4" s="92"/>
      <c r="V4" s="94"/>
      <c r="W4" s="88" t="s">
        <v>71</v>
      </c>
      <c r="X4" s="95" t="s">
        <v>72</v>
      </c>
      <c r="Y4" s="77"/>
      <c r="Z4" s="77"/>
      <c r="AA4" s="77"/>
      <c r="AB4" s="77"/>
      <c r="AC4" s="77"/>
      <c r="AD4" s="77"/>
    </row>
    <row r="5" spans="1:30" x14ac:dyDescent="0.25">
      <c r="A5" s="97"/>
      <c r="B5" s="98" t="s">
        <v>73</v>
      </c>
      <c r="C5" s="99" t="s">
        <v>74</v>
      </c>
      <c r="D5" s="100"/>
      <c r="E5" s="101"/>
      <c r="F5" s="102"/>
      <c r="G5" s="103"/>
      <c r="H5" s="100"/>
      <c r="I5" s="100"/>
      <c r="J5" s="100"/>
      <c r="K5" s="99"/>
      <c r="L5" s="100"/>
      <c r="M5" s="99"/>
      <c r="N5" s="99"/>
      <c r="O5" s="99"/>
      <c r="P5" s="99"/>
      <c r="Q5" s="99"/>
      <c r="R5" s="99"/>
      <c r="S5" s="99"/>
      <c r="T5" s="99"/>
      <c r="U5" s="99"/>
      <c r="V5" s="104"/>
      <c r="W5" s="99"/>
      <c r="X5" s="105"/>
      <c r="Y5" s="77"/>
      <c r="Z5" s="106"/>
      <c r="AA5" s="106"/>
      <c r="AB5" s="106"/>
      <c r="AC5" s="77"/>
      <c r="AD5" s="77"/>
    </row>
    <row r="6" spans="1:30" x14ac:dyDescent="0.25">
      <c r="A6" s="97"/>
      <c r="B6" s="232"/>
      <c r="C6" s="224"/>
      <c r="D6" s="226"/>
      <c r="E6" s="223"/>
      <c r="F6" s="223"/>
      <c r="G6" s="233"/>
      <c r="H6" s="227"/>
      <c r="I6" s="224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34"/>
      <c r="Y6" s="39"/>
      <c r="Z6" s="36"/>
      <c r="AA6" s="24"/>
      <c r="AB6" s="24"/>
      <c r="AC6" s="77"/>
      <c r="AD6" s="77"/>
    </row>
    <row r="7" spans="1:30" x14ac:dyDescent="0.25">
      <c r="A7" s="1"/>
      <c r="B7" s="81" t="s">
        <v>100</v>
      </c>
      <c r="C7" s="22" t="s">
        <v>55</v>
      </c>
      <c r="D7" s="82" t="s">
        <v>56</v>
      </c>
      <c r="E7" s="83" t="s">
        <v>1</v>
      </c>
      <c r="F7" s="24"/>
      <c r="G7" s="84" t="s">
        <v>57</v>
      </c>
      <c r="H7" s="85" t="s">
        <v>58</v>
      </c>
      <c r="I7" s="85" t="s">
        <v>30</v>
      </c>
      <c r="J7" s="17" t="s">
        <v>59</v>
      </c>
      <c r="K7" s="86" t="s">
        <v>60</v>
      </c>
      <c r="L7" s="86" t="s">
        <v>61</v>
      </c>
      <c r="M7" s="84" t="s">
        <v>62</v>
      </c>
      <c r="N7" s="84" t="s">
        <v>29</v>
      </c>
      <c r="O7" s="85" t="s">
        <v>63</v>
      </c>
      <c r="P7" s="84" t="s">
        <v>58</v>
      </c>
      <c r="Q7" s="84" t="s">
        <v>16</v>
      </c>
      <c r="R7" s="84">
        <v>1</v>
      </c>
      <c r="S7" s="84">
        <v>2</v>
      </c>
      <c r="T7" s="84">
        <v>3</v>
      </c>
      <c r="U7" s="84" t="s">
        <v>64</v>
      </c>
      <c r="V7" s="17" t="s">
        <v>21</v>
      </c>
      <c r="W7" s="16" t="s">
        <v>65</v>
      </c>
      <c r="X7" s="16" t="s">
        <v>66</v>
      </c>
      <c r="Y7" s="77"/>
      <c r="Z7" s="77"/>
      <c r="AA7" s="77"/>
      <c r="AB7" s="77"/>
      <c r="AC7" s="77"/>
      <c r="AD7" s="77"/>
    </row>
    <row r="8" spans="1:30" x14ac:dyDescent="0.25">
      <c r="A8" s="1"/>
      <c r="B8" s="89" t="s">
        <v>105</v>
      </c>
      <c r="C8" s="194" t="s">
        <v>106</v>
      </c>
      <c r="D8" s="87" t="s">
        <v>69</v>
      </c>
      <c r="E8" s="198" t="s">
        <v>35</v>
      </c>
      <c r="F8" s="199"/>
      <c r="G8" s="91"/>
      <c r="H8" s="92"/>
      <c r="I8" s="91">
        <v>1</v>
      </c>
      <c r="J8" s="91"/>
      <c r="K8" s="91" t="s">
        <v>107</v>
      </c>
      <c r="L8" s="91"/>
      <c r="M8" s="91">
        <v>1</v>
      </c>
      <c r="N8" s="91"/>
      <c r="O8" s="91"/>
      <c r="P8" s="91"/>
      <c r="Q8" s="91"/>
      <c r="R8" s="91"/>
      <c r="S8" s="91"/>
      <c r="T8" s="91"/>
      <c r="U8" s="91"/>
      <c r="V8" s="196"/>
      <c r="W8" s="89" t="s">
        <v>108</v>
      </c>
      <c r="X8" s="91">
        <v>500</v>
      </c>
      <c r="Y8" s="77"/>
      <c r="Z8" s="77"/>
      <c r="AA8" s="77"/>
      <c r="AB8" s="77"/>
      <c r="AC8" s="77"/>
      <c r="AD8" s="77"/>
    </row>
    <row r="9" spans="1:30" x14ac:dyDescent="0.25">
      <c r="A9" s="1"/>
      <c r="B9" s="89" t="s">
        <v>101</v>
      </c>
      <c r="C9" s="194" t="s">
        <v>102</v>
      </c>
      <c r="D9" s="89" t="s">
        <v>69</v>
      </c>
      <c r="E9" s="195"/>
      <c r="F9" s="96"/>
      <c r="G9" s="91"/>
      <c r="H9" s="91"/>
      <c r="I9" s="91">
        <v>1</v>
      </c>
      <c r="J9" s="91" t="s">
        <v>70</v>
      </c>
      <c r="K9" s="91">
        <v>8</v>
      </c>
      <c r="L9" s="91"/>
      <c r="M9" s="91">
        <v>1</v>
      </c>
      <c r="N9" s="91"/>
      <c r="O9" s="91">
        <v>1</v>
      </c>
      <c r="P9" s="91">
        <v>1</v>
      </c>
      <c r="Q9" s="91"/>
      <c r="R9" s="91"/>
      <c r="S9" s="91"/>
      <c r="T9" s="91"/>
      <c r="U9" s="91"/>
      <c r="V9" s="196"/>
      <c r="W9" s="89" t="s">
        <v>103</v>
      </c>
      <c r="X9" s="91">
        <v>1250</v>
      </c>
      <c r="Y9" s="77"/>
      <c r="Z9" s="77"/>
      <c r="AA9" s="77"/>
      <c r="AB9" s="77"/>
      <c r="AC9" s="77"/>
      <c r="AD9" s="77"/>
    </row>
    <row r="10" spans="1:30" x14ac:dyDescent="0.25">
      <c r="A10" s="9"/>
      <c r="B10" s="222"/>
      <c r="C10" s="223"/>
      <c r="D10" s="224"/>
      <c r="E10" s="225"/>
      <c r="F10" s="226"/>
      <c r="G10" s="223"/>
      <c r="H10" s="223"/>
      <c r="I10" s="223"/>
      <c r="J10" s="227"/>
      <c r="K10" s="227"/>
      <c r="L10" s="227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4"/>
      <c r="X10" s="228"/>
      <c r="Y10" s="77"/>
      <c r="Z10" s="77"/>
      <c r="AA10" s="77"/>
      <c r="AB10" s="77"/>
      <c r="AC10" s="77"/>
      <c r="AD10" s="77"/>
    </row>
    <row r="11" spans="1:30" x14ac:dyDescent="0.25">
      <c r="A11" s="9"/>
      <c r="B11" s="106"/>
      <c r="C11" s="36"/>
      <c r="D11" s="106"/>
      <c r="E11" s="107"/>
      <c r="G11" s="36"/>
      <c r="H11" s="39"/>
      <c r="I11" s="36"/>
      <c r="J11" s="24"/>
      <c r="K11" s="24"/>
      <c r="L11" s="24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106"/>
      <c r="X11" s="36"/>
      <c r="Y11" s="77"/>
      <c r="Z11" s="77"/>
      <c r="AA11" s="77"/>
      <c r="AB11" s="77"/>
      <c r="AC11" s="77"/>
      <c r="AD11" s="77"/>
    </row>
    <row r="12" spans="1:30" x14ac:dyDescent="0.25">
      <c r="A12" s="9"/>
      <c r="B12" s="106"/>
      <c r="C12" s="36"/>
      <c r="D12" s="106"/>
      <c r="E12" s="107"/>
      <c r="G12" s="36"/>
      <c r="H12" s="39"/>
      <c r="I12" s="36"/>
      <c r="J12" s="24"/>
      <c r="K12" s="24"/>
      <c r="L12" s="2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106"/>
      <c r="X12" s="36"/>
      <c r="Y12" s="77"/>
      <c r="Z12" s="77"/>
      <c r="AA12" s="77"/>
      <c r="AB12" s="77"/>
      <c r="AC12" s="77"/>
      <c r="AD12" s="77"/>
    </row>
    <row r="13" spans="1:30" x14ac:dyDescent="0.25">
      <c r="A13" s="9"/>
      <c r="B13" s="106"/>
      <c r="C13" s="36"/>
      <c r="D13" s="106"/>
      <c r="E13" s="107"/>
      <c r="G13" s="36"/>
      <c r="H13" s="39"/>
      <c r="I13" s="36"/>
      <c r="J13" s="24"/>
      <c r="K13" s="24"/>
      <c r="L13" s="24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106"/>
      <c r="X13" s="36"/>
      <c r="Y13" s="77"/>
      <c r="Z13" s="77"/>
      <c r="AA13" s="77"/>
      <c r="AB13" s="77"/>
      <c r="AC13" s="77"/>
      <c r="AD13" s="77"/>
    </row>
    <row r="14" spans="1:30" x14ac:dyDescent="0.25">
      <c r="A14" s="9"/>
      <c r="B14" s="106"/>
      <c r="C14" s="36"/>
      <c r="D14" s="106"/>
      <c r="E14" s="107"/>
      <c r="G14" s="36"/>
      <c r="H14" s="39"/>
      <c r="I14" s="36"/>
      <c r="J14" s="24"/>
      <c r="K14" s="24"/>
      <c r="L14" s="24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06"/>
      <c r="X14" s="36"/>
      <c r="Y14" s="77"/>
      <c r="Z14" s="77"/>
      <c r="AA14" s="77"/>
      <c r="AB14" s="77"/>
      <c r="AC14" s="77"/>
      <c r="AD14" s="77"/>
    </row>
    <row r="15" spans="1:30" x14ac:dyDescent="0.25">
      <c r="A15" s="9"/>
      <c r="B15" s="106"/>
      <c r="C15" s="36"/>
      <c r="D15" s="106"/>
      <c r="E15" s="107"/>
      <c r="G15" s="36"/>
      <c r="H15" s="39"/>
      <c r="I15" s="36"/>
      <c r="J15" s="24"/>
      <c r="K15" s="24"/>
      <c r="L15" s="2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106"/>
      <c r="X15" s="36"/>
      <c r="Y15" s="77"/>
      <c r="Z15" s="77"/>
      <c r="AA15" s="77"/>
      <c r="AB15" s="77"/>
      <c r="AC15" s="77"/>
      <c r="AD15" s="77"/>
    </row>
    <row r="16" spans="1:30" x14ac:dyDescent="0.25">
      <c r="A16" s="9"/>
      <c r="B16" s="106"/>
      <c r="C16" s="36"/>
      <c r="D16" s="106"/>
      <c r="E16" s="107"/>
      <c r="G16" s="36"/>
      <c r="H16" s="39"/>
      <c r="I16" s="36"/>
      <c r="J16" s="24"/>
      <c r="K16" s="24"/>
      <c r="L16" s="24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106"/>
      <c r="X16" s="36"/>
      <c r="Y16" s="77"/>
      <c r="Z16" s="77"/>
      <c r="AA16" s="77"/>
      <c r="AB16" s="77"/>
      <c r="AC16" s="77"/>
      <c r="AD16" s="77"/>
    </row>
    <row r="17" spans="1:30" x14ac:dyDescent="0.25">
      <c r="A17" s="9"/>
      <c r="B17" s="106"/>
      <c r="C17" s="36"/>
      <c r="D17" s="106"/>
      <c r="E17" s="107"/>
      <c r="G17" s="36"/>
      <c r="H17" s="39"/>
      <c r="I17" s="36"/>
      <c r="J17" s="24"/>
      <c r="K17" s="24"/>
      <c r="L17" s="24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106"/>
      <c r="X17" s="36"/>
      <c r="Y17" s="77"/>
      <c r="Z17" s="77"/>
      <c r="AA17" s="77"/>
      <c r="AB17" s="77"/>
      <c r="AC17" s="77"/>
      <c r="AD17" s="77"/>
    </row>
    <row r="18" spans="1:30" x14ac:dyDescent="0.25">
      <c r="A18" s="9"/>
      <c r="B18" s="106"/>
      <c r="C18" s="36"/>
      <c r="D18" s="106"/>
      <c r="E18" s="107"/>
      <c r="G18" s="36"/>
      <c r="H18" s="39"/>
      <c r="I18" s="36"/>
      <c r="J18" s="24"/>
      <c r="K18" s="24"/>
      <c r="L18" s="24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106"/>
      <c r="X18" s="36"/>
      <c r="Y18" s="77"/>
      <c r="Z18" s="77"/>
      <c r="AA18" s="77"/>
      <c r="AB18" s="77"/>
      <c r="AC18" s="77"/>
      <c r="AD18" s="77"/>
    </row>
    <row r="19" spans="1:30" x14ac:dyDescent="0.25">
      <c r="A19" s="9"/>
      <c r="B19" s="106"/>
      <c r="C19" s="36"/>
      <c r="D19" s="106"/>
      <c r="E19" s="107"/>
      <c r="G19" s="36"/>
      <c r="H19" s="39"/>
      <c r="I19" s="36"/>
      <c r="J19" s="24"/>
      <c r="K19" s="24"/>
      <c r="L19" s="24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106"/>
      <c r="X19" s="36"/>
      <c r="Y19" s="77"/>
      <c r="Z19" s="77"/>
      <c r="AA19" s="77"/>
      <c r="AB19" s="77"/>
      <c r="AC19" s="77"/>
      <c r="AD19" s="77"/>
    </row>
    <row r="20" spans="1:30" x14ac:dyDescent="0.25">
      <c r="A20" s="9"/>
      <c r="B20" s="106"/>
      <c r="C20" s="36"/>
      <c r="D20" s="106"/>
      <c r="E20" s="107"/>
      <c r="G20" s="36"/>
      <c r="H20" s="39"/>
      <c r="I20" s="36"/>
      <c r="J20" s="24"/>
      <c r="K20" s="24"/>
      <c r="L20" s="24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106"/>
      <c r="X20" s="36"/>
      <c r="Y20" s="77"/>
      <c r="Z20" s="77"/>
      <c r="AA20" s="77"/>
      <c r="AB20" s="77"/>
      <c r="AC20" s="77"/>
      <c r="AD20" s="77"/>
    </row>
    <row r="21" spans="1:30" x14ac:dyDescent="0.25">
      <c r="A21" s="9"/>
      <c r="B21" s="106"/>
      <c r="C21" s="36"/>
      <c r="D21" s="106"/>
      <c r="E21" s="107"/>
      <c r="G21" s="36"/>
      <c r="H21" s="39"/>
      <c r="I21" s="36"/>
      <c r="J21" s="24"/>
      <c r="K21" s="24"/>
      <c r="L21" s="24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106"/>
      <c r="X21" s="36"/>
      <c r="Y21" s="77"/>
      <c r="Z21" s="77"/>
      <c r="AA21" s="77"/>
      <c r="AB21" s="77"/>
      <c r="AC21" s="77"/>
      <c r="AD21" s="77"/>
    </row>
    <row r="22" spans="1:30" x14ac:dyDescent="0.25">
      <c r="A22" s="9"/>
      <c r="B22" s="106"/>
      <c r="C22" s="36"/>
      <c r="D22" s="106"/>
      <c r="E22" s="107"/>
      <c r="G22" s="36"/>
      <c r="H22" s="39"/>
      <c r="I22" s="36"/>
      <c r="J22" s="24"/>
      <c r="K22" s="24"/>
      <c r="L22" s="24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106"/>
      <c r="X22" s="36"/>
      <c r="Y22" s="77"/>
      <c r="Z22" s="77"/>
      <c r="AA22" s="77"/>
      <c r="AB22" s="77"/>
      <c r="AC22" s="77"/>
      <c r="AD22" s="77"/>
    </row>
    <row r="23" spans="1:30" x14ac:dyDescent="0.25">
      <c r="A23" s="9"/>
      <c r="B23" s="106"/>
      <c r="C23" s="36"/>
      <c r="D23" s="106"/>
      <c r="E23" s="107"/>
      <c r="G23" s="36"/>
      <c r="H23" s="39"/>
      <c r="I23" s="36"/>
      <c r="J23" s="24"/>
      <c r="K23" s="24"/>
      <c r="L23" s="24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106"/>
      <c r="X23" s="36"/>
      <c r="Y23" s="77"/>
      <c r="Z23" s="77"/>
      <c r="AA23" s="77"/>
      <c r="AB23" s="77"/>
      <c r="AC23" s="77"/>
      <c r="AD23" s="77"/>
    </row>
    <row r="24" spans="1:30" x14ac:dyDescent="0.25">
      <c r="A24" s="9"/>
      <c r="B24" s="106"/>
      <c r="C24" s="36"/>
      <c r="D24" s="106"/>
      <c r="E24" s="107"/>
      <c r="G24" s="36"/>
      <c r="H24" s="39"/>
      <c r="I24" s="36"/>
      <c r="J24" s="24"/>
      <c r="K24" s="24"/>
      <c r="L24" s="24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106"/>
      <c r="X24" s="36"/>
      <c r="Y24" s="77"/>
      <c r="Z24" s="77"/>
      <c r="AA24" s="77"/>
      <c r="AB24" s="77"/>
      <c r="AC24" s="77"/>
      <c r="AD24" s="77"/>
    </row>
    <row r="25" spans="1:30" x14ac:dyDescent="0.25">
      <c r="A25" s="9"/>
      <c r="B25" s="106"/>
      <c r="C25" s="36"/>
      <c r="D25" s="106"/>
      <c r="E25" s="107"/>
      <c r="G25" s="36"/>
      <c r="H25" s="39"/>
      <c r="I25" s="36"/>
      <c r="J25" s="24"/>
      <c r="K25" s="24"/>
      <c r="L25" s="24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106"/>
      <c r="X25" s="36"/>
      <c r="Y25" s="77"/>
      <c r="Z25" s="77"/>
      <c r="AA25" s="77"/>
      <c r="AB25" s="77"/>
      <c r="AC25" s="77"/>
      <c r="AD25" s="77"/>
    </row>
    <row r="26" spans="1:30" x14ac:dyDescent="0.25">
      <c r="A26" s="9"/>
      <c r="B26" s="106"/>
      <c r="C26" s="36"/>
      <c r="D26" s="106"/>
      <c r="E26" s="107"/>
      <c r="G26" s="36"/>
      <c r="H26" s="39"/>
      <c r="I26" s="36"/>
      <c r="J26" s="24"/>
      <c r="K26" s="24"/>
      <c r="L26" s="24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106"/>
      <c r="X26" s="36"/>
      <c r="Y26" s="77"/>
      <c r="Z26" s="77"/>
      <c r="AA26" s="77"/>
      <c r="AB26" s="77"/>
      <c r="AC26" s="77"/>
      <c r="AD26" s="77"/>
    </row>
    <row r="27" spans="1:30" x14ac:dyDescent="0.25">
      <c r="A27" s="9"/>
      <c r="B27" s="106"/>
      <c r="C27" s="36"/>
      <c r="D27" s="106"/>
      <c r="E27" s="107"/>
      <c r="G27" s="36"/>
      <c r="H27" s="39"/>
      <c r="I27" s="36"/>
      <c r="J27" s="24"/>
      <c r="K27" s="24"/>
      <c r="L27" s="24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106"/>
      <c r="X27" s="36"/>
      <c r="Y27" s="77"/>
      <c r="Z27" s="77"/>
      <c r="AA27" s="77"/>
      <c r="AB27" s="77"/>
      <c r="AC27" s="77"/>
      <c r="AD27" s="77"/>
    </row>
    <row r="28" spans="1:30" x14ac:dyDescent="0.25">
      <c r="A28" s="9"/>
      <c r="B28" s="106"/>
      <c r="C28" s="36"/>
      <c r="D28" s="106"/>
      <c r="E28" s="107"/>
      <c r="G28" s="36"/>
      <c r="H28" s="39"/>
      <c r="I28" s="36"/>
      <c r="J28" s="24"/>
      <c r="K28" s="24"/>
      <c r="L28" s="24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106"/>
      <c r="X28" s="36"/>
      <c r="Y28" s="77"/>
      <c r="Z28" s="77"/>
      <c r="AA28" s="77"/>
      <c r="AB28" s="77"/>
      <c r="AC28" s="77"/>
      <c r="AD28" s="77"/>
    </row>
    <row r="29" spans="1:30" x14ac:dyDescent="0.25">
      <c r="A29" s="9"/>
      <c r="B29" s="106"/>
      <c r="C29" s="36"/>
      <c r="D29" s="106"/>
      <c r="E29" s="107"/>
      <c r="G29" s="36"/>
      <c r="H29" s="39"/>
      <c r="I29" s="36"/>
      <c r="J29" s="24"/>
      <c r="K29" s="24"/>
      <c r="L29" s="24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106"/>
      <c r="X29" s="36"/>
      <c r="Y29" s="77"/>
      <c r="Z29" s="77"/>
      <c r="AA29" s="77"/>
      <c r="AB29" s="77"/>
      <c r="AC29" s="77"/>
      <c r="AD29" s="77"/>
    </row>
    <row r="30" spans="1:30" x14ac:dyDescent="0.25">
      <c r="A30" s="9"/>
      <c r="B30" s="106"/>
      <c r="C30" s="36"/>
      <c r="D30" s="106"/>
      <c r="E30" s="107"/>
      <c r="G30" s="36"/>
      <c r="H30" s="39"/>
      <c r="I30" s="36"/>
      <c r="J30" s="24"/>
      <c r="K30" s="24"/>
      <c r="L30" s="24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106"/>
      <c r="X30" s="36"/>
      <c r="Y30" s="77"/>
      <c r="Z30" s="77"/>
      <c r="AA30" s="77"/>
      <c r="AB30" s="77"/>
      <c r="AC30" s="77"/>
      <c r="AD30" s="77"/>
    </row>
    <row r="31" spans="1:30" x14ac:dyDescent="0.25">
      <c r="A31" s="9"/>
      <c r="B31" s="106"/>
      <c r="C31" s="36"/>
      <c r="D31" s="106"/>
      <c r="E31" s="107"/>
      <c r="G31" s="36"/>
      <c r="H31" s="39"/>
      <c r="I31" s="36"/>
      <c r="J31" s="24"/>
      <c r="K31" s="24"/>
      <c r="L31" s="24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106"/>
      <c r="X31" s="36"/>
      <c r="Y31" s="77"/>
      <c r="Z31" s="77"/>
      <c r="AA31" s="77"/>
      <c r="AB31" s="77"/>
      <c r="AC31" s="77"/>
      <c r="AD31" s="77"/>
    </row>
    <row r="32" spans="1:30" x14ac:dyDescent="0.25">
      <c r="A32" s="9"/>
      <c r="B32" s="106"/>
      <c r="C32" s="36"/>
      <c r="D32" s="106"/>
      <c r="E32" s="107"/>
      <c r="G32" s="36"/>
      <c r="H32" s="39"/>
      <c r="I32" s="36"/>
      <c r="J32" s="24"/>
      <c r="K32" s="24"/>
      <c r="L32" s="24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106"/>
      <c r="X32" s="36"/>
      <c r="Y32" s="77"/>
      <c r="Z32" s="77"/>
      <c r="AA32" s="77"/>
      <c r="AB32" s="77"/>
      <c r="AC32" s="77"/>
      <c r="AD32" s="77"/>
    </row>
    <row r="33" spans="1:30" x14ac:dyDescent="0.25">
      <c r="A33" s="9"/>
      <c r="B33" s="106"/>
      <c r="C33" s="36"/>
      <c r="D33" s="106"/>
      <c r="E33" s="107"/>
      <c r="G33" s="36"/>
      <c r="H33" s="39"/>
      <c r="I33" s="36"/>
      <c r="J33" s="24"/>
      <c r="K33" s="24"/>
      <c r="L33" s="24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106"/>
      <c r="X33" s="36"/>
      <c r="Y33" s="77"/>
      <c r="Z33" s="77"/>
      <c r="AA33" s="77"/>
      <c r="AB33" s="77"/>
      <c r="AC33" s="77"/>
      <c r="AD33" s="77"/>
    </row>
    <row r="34" spans="1:30" x14ac:dyDescent="0.25">
      <c r="A34" s="9"/>
      <c r="B34" s="106"/>
      <c r="C34" s="36"/>
      <c r="D34" s="106"/>
      <c r="E34" s="107"/>
      <c r="G34" s="36"/>
      <c r="H34" s="39"/>
      <c r="I34" s="36"/>
      <c r="J34" s="24"/>
      <c r="K34" s="24"/>
      <c r="L34" s="24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106"/>
      <c r="X34" s="36"/>
      <c r="Y34" s="77"/>
      <c r="Z34" s="77"/>
      <c r="AA34" s="77"/>
      <c r="AB34" s="77"/>
      <c r="AC34" s="77"/>
      <c r="AD34" s="77"/>
    </row>
    <row r="35" spans="1:30" x14ac:dyDescent="0.25">
      <c r="A35" s="9"/>
      <c r="B35" s="106"/>
      <c r="C35" s="36"/>
      <c r="D35" s="106"/>
      <c r="E35" s="107"/>
      <c r="G35" s="36"/>
      <c r="H35" s="39"/>
      <c r="I35" s="36"/>
      <c r="J35" s="24"/>
      <c r="K35" s="24"/>
      <c r="L35" s="24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106"/>
      <c r="X35" s="36"/>
      <c r="Y35" s="77"/>
      <c r="Z35" s="77"/>
      <c r="AA35" s="77"/>
      <c r="AB35" s="77"/>
      <c r="AC35" s="77"/>
      <c r="AD35" s="77"/>
    </row>
    <row r="36" spans="1:30" x14ac:dyDescent="0.25">
      <c r="A36" s="9"/>
      <c r="B36" s="106"/>
      <c r="C36" s="36"/>
      <c r="D36" s="106"/>
      <c r="E36" s="107"/>
      <c r="G36" s="36"/>
      <c r="H36" s="39"/>
      <c r="I36" s="36"/>
      <c r="J36" s="24"/>
      <c r="K36" s="24"/>
      <c r="L36" s="24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106"/>
      <c r="X36" s="36"/>
      <c r="Y36" s="77"/>
      <c r="Z36" s="77"/>
      <c r="AA36" s="77"/>
      <c r="AB36" s="77"/>
      <c r="AC36" s="77"/>
      <c r="AD36" s="77"/>
    </row>
    <row r="37" spans="1:30" x14ac:dyDescent="0.25">
      <c r="A37" s="9"/>
      <c r="B37" s="106"/>
      <c r="C37" s="36"/>
      <c r="D37" s="106"/>
      <c r="E37" s="107"/>
      <c r="G37" s="36"/>
      <c r="H37" s="39"/>
      <c r="I37" s="36"/>
      <c r="J37" s="24"/>
      <c r="K37" s="24"/>
      <c r="L37" s="24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106"/>
      <c r="X37" s="36"/>
      <c r="Y37" s="77"/>
      <c r="Z37" s="77"/>
      <c r="AA37" s="77"/>
      <c r="AB37" s="77"/>
      <c r="AC37" s="77"/>
      <c r="AD37" s="77"/>
    </row>
    <row r="38" spans="1:30" x14ac:dyDescent="0.25">
      <c r="A38" s="9"/>
      <c r="B38" s="106"/>
      <c r="C38" s="36"/>
      <c r="D38" s="106"/>
      <c r="E38" s="107"/>
      <c r="G38" s="36"/>
      <c r="H38" s="39"/>
      <c r="I38" s="36"/>
      <c r="J38" s="24"/>
      <c r="K38" s="24"/>
      <c r="L38" s="24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106"/>
      <c r="X38" s="36"/>
      <c r="Y38" s="77"/>
      <c r="Z38" s="77"/>
      <c r="AA38" s="77"/>
      <c r="AB38" s="77"/>
      <c r="AC38" s="77"/>
      <c r="AD38" s="77"/>
    </row>
    <row r="39" spans="1:30" x14ac:dyDescent="0.25">
      <c r="A39" s="9"/>
      <c r="B39" s="106"/>
      <c r="C39" s="36"/>
      <c r="D39" s="106"/>
      <c r="E39" s="107"/>
      <c r="G39" s="36"/>
      <c r="H39" s="39"/>
      <c r="I39" s="36"/>
      <c r="J39" s="24"/>
      <c r="K39" s="24"/>
      <c r="L39" s="24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106"/>
      <c r="X39" s="36"/>
      <c r="Y39" s="77"/>
      <c r="Z39" s="77"/>
      <c r="AA39" s="77"/>
      <c r="AB39" s="77"/>
      <c r="AC39" s="77"/>
      <c r="AD39" s="77"/>
    </row>
    <row r="40" spans="1:30" x14ac:dyDescent="0.25">
      <c r="A40" s="9"/>
      <c r="B40" s="106"/>
      <c r="C40" s="36"/>
      <c r="D40" s="106"/>
      <c r="E40" s="107"/>
      <c r="G40" s="36"/>
      <c r="H40" s="39"/>
      <c r="I40" s="36"/>
      <c r="J40" s="24"/>
      <c r="K40" s="24"/>
      <c r="L40" s="24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106"/>
      <c r="X40" s="36"/>
      <c r="Y40" s="77"/>
      <c r="Z40" s="77"/>
      <c r="AA40" s="77"/>
      <c r="AB40" s="77"/>
      <c r="AC40" s="77"/>
      <c r="AD40" s="77"/>
    </row>
    <row r="41" spans="1:30" x14ac:dyDescent="0.25">
      <c r="A41" s="9"/>
      <c r="B41" s="106"/>
      <c r="C41" s="36"/>
      <c r="D41" s="106"/>
      <c r="E41" s="107"/>
      <c r="G41" s="36"/>
      <c r="H41" s="39"/>
      <c r="I41" s="36"/>
      <c r="J41" s="24"/>
      <c r="K41" s="24"/>
      <c r="L41" s="24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106"/>
      <c r="X41" s="36"/>
      <c r="Y41" s="77"/>
      <c r="Z41" s="77"/>
      <c r="AA41" s="77"/>
      <c r="AB41" s="77"/>
      <c r="AC41" s="77"/>
      <c r="AD41" s="77"/>
    </row>
    <row r="42" spans="1:30" x14ac:dyDescent="0.25">
      <c r="A42" s="9"/>
      <c r="B42" s="106"/>
      <c r="C42" s="36"/>
      <c r="D42" s="106"/>
      <c r="E42" s="107"/>
      <c r="G42" s="36"/>
      <c r="H42" s="39"/>
      <c r="I42" s="36"/>
      <c r="J42" s="24"/>
      <c r="K42" s="24"/>
      <c r="L42" s="24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06"/>
      <c r="X42" s="36"/>
      <c r="Y42" s="77"/>
      <c r="Z42" s="77"/>
      <c r="AA42" s="77"/>
      <c r="AB42" s="77"/>
      <c r="AC42" s="77"/>
      <c r="AD42" s="77"/>
    </row>
    <row r="43" spans="1:30" x14ac:dyDescent="0.25">
      <c r="A43" s="9"/>
      <c r="B43" s="106"/>
      <c r="C43" s="36"/>
      <c r="D43" s="106"/>
      <c r="E43" s="107"/>
      <c r="G43" s="36"/>
      <c r="H43" s="39"/>
      <c r="I43" s="36"/>
      <c r="J43" s="24"/>
      <c r="K43" s="24"/>
      <c r="L43" s="24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106"/>
      <c r="X43" s="36"/>
      <c r="Y43" s="77"/>
      <c r="Z43" s="77"/>
      <c r="AA43" s="77"/>
      <c r="AB43" s="77"/>
      <c r="AC43" s="77"/>
      <c r="AD43" s="77"/>
    </row>
    <row r="44" spans="1:30" x14ac:dyDescent="0.25">
      <c r="A44" s="9"/>
      <c r="B44" s="106"/>
      <c r="C44" s="36"/>
      <c r="D44" s="106"/>
      <c r="E44" s="107"/>
      <c r="G44" s="36"/>
      <c r="H44" s="39"/>
      <c r="I44" s="36"/>
      <c r="J44" s="24"/>
      <c r="K44" s="24"/>
      <c r="L44" s="24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106"/>
      <c r="X44" s="36"/>
      <c r="Y44" s="77"/>
      <c r="Z44" s="77"/>
      <c r="AA44" s="77"/>
      <c r="AB44" s="77"/>
      <c r="AC44" s="77"/>
      <c r="AD44" s="77"/>
    </row>
    <row r="45" spans="1:30" x14ac:dyDescent="0.25">
      <c r="A45" s="9"/>
      <c r="B45" s="106"/>
      <c r="C45" s="36"/>
      <c r="D45" s="106"/>
      <c r="E45" s="107"/>
      <c r="G45" s="36"/>
      <c r="H45" s="39"/>
      <c r="I45" s="36"/>
      <c r="J45" s="24"/>
      <c r="K45" s="24"/>
      <c r="L45" s="24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106"/>
      <c r="X45" s="36"/>
      <c r="Y45" s="77"/>
      <c r="Z45" s="77"/>
      <c r="AA45" s="77"/>
      <c r="AB45" s="77"/>
      <c r="AC45" s="77"/>
      <c r="AD45" s="77"/>
    </row>
    <row r="46" spans="1:30" x14ac:dyDescent="0.25">
      <c r="A46" s="9"/>
      <c r="B46" s="106"/>
      <c r="C46" s="36"/>
      <c r="D46" s="106"/>
      <c r="E46" s="107"/>
      <c r="G46" s="36"/>
      <c r="H46" s="39"/>
      <c r="I46" s="36"/>
      <c r="J46" s="24"/>
      <c r="K46" s="24"/>
      <c r="L46" s="24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106"/>
      <c r="X46" s="36"/>
      <c r="Y46" s="77"/>
      <c r="Z46" s="77"/>
      <c r="AA46" s="77"/>
      <c r="AB46" s="77"/>
      <c r="AC46" s="77"/>
      <c r="AD46" s="77"/>
    </row>
    <row r="47" spans="1:30" x14ac:dyDescent="0.25">
      <c r="A47" s="9"/>
      <c r="B47" s="106"/>
      <c r="C47" s="36"/>
      <c r="D47" s="106"/>
      <c r="E47" s="106"/>
      <c r="F47" s="24"/>
      <c r="G47" s="36"/>
      <c r="H47" s="39"/>
      <c r="I47" s="36"/>
      <c r="J47" s="24"/>
      <c r="K47" s="24"/>
      <c r="L47" s="24"/>
      <c r="M47" s="24"/>
      <c r="N47" s="70"/>
      <c r="O47" s="70"/>
      <c r="P47" s="24"/>
      <c r="Q47" s="24"/>
      <c r="R47" s="24"/>
      <c r="S47" s="24"/>
      <c r="T47" s="24"/>
      <c r="U47" s="24"/>
      <c r="V47" s="24"/>
      <c r="W47" s="106"/>
      <c r="X47" s="24"/>
      <c r="Y47" s="77"/>
      <c r="Z47" s="77"/>
      <c r="AA47" s="77"/>
      <c r="AB47" s="77"/>
      <c r="AC47" s="77"/>
      <c r="AD47" s="77"/>
    </row>
    <row r="48" spans="1:30" x14ac:dyDescent="0.25">
      <c r="A48" s="9"/>
      <c r="B48" s="106"/>
      <c r="C48" s="36"/>
      <c r="D48" s="106"/>
      <c r="E48" s="106"/>
      <c r="F48" s="24"/>
      <c r="G48" s="36"/>
      <c r="H48" s="39"/>
      <c r="I48" s="36"/>
      <c r="J48" s="24"/>
      <c r="K48" s="24"/>
      <c r="L48" s="24"/>
      <c r="M48" s="24"/>
      <c r="N48" s="70"/>
      <c r="O48" s="70"/>
      <c r="P48" s="24"/>
      <c r="Q48" s="24"/>
      <c r="R48" s="24"/>
      <c r="S48" s="24"/>
      <c r="T48" s="24"/>
      <c r="U48" s="24"/>
      <c r="V48" s="24"/>
      <c r="W48" s="106"/>
      <c r="X48" s="24"/>
      <c r="Y48" s="77"/>
      <c r="Z48" s="77"/>
      <c r="AA48" s="77"/>
      <c r="AB48" s="77"/>
      <c r="AC48" s="77"/>
      <c r="AD48" s="77"/>
    </row>
    <row r="49" spans="1:30" x14ac:dyDescent="0.25">
      <c r="A49" s="9"/>
      <c r="B49" s="106"/>
      <c r="C49" s="36"/>
      <c r="D49" s="106"/>
      <c r="E49" s="106"/>
      <c r="F49" s="24"/>
      <c r="G49" s="36"/>
      <c r="H49" s="39"/>
      <c r="I49" s="36"/>
      <c r="J49" s="24"/>
      <c r="K49" s="24"/>
      <c r="L49" s="24"/>
      <c r="M49" s="24"/>
      <c r="N49" s="70"/>
      <c r="O49" s="70"/>
      <c r="P49" s="24"/>
      <c r="Q49" s="24"/>
      <c r="R49" s="24"/>
      <c r="S49" s="24"/>
      <c r="T49" s="24"/>
      <c r="U49" s="24"/>
      <c r="V49" s="24"/>
      <c r="W49" s="106"/>
      <c r="X49" s="24"/>
      <c r="Y49" s="77"/>
      <c r="Z49" s="77"/>
      <c r="AA49" s="77"/>
      <c r="AB49" s="77"/>
      <c r="AC49" s="77"/>
      <c r="AD49" s="77"/>
    </row>
    <row r="50" spans="1:30" x14ac:dyDescent="0.25">
      <c r="A50" s="9"/>
      <c r="B50" s="106"/>
      <c r="C50" s="36"/>
      <c r="D50" s="106"/>
      <c r="E50" s="106"/>
      <c r="F50" s="24"/>
      <c r="G50" s="36"/>
      <c r="H50" s="39"/>
      <c r="I50" s="36"/>
      <c r="J50" s="24"/>
      <c r="K50" s="24"/>
      <c r="L50" s="24"/>
      <c r="M50" s="24"/>
      <c r="N50" s="70"/>
      <c r="O50" s="70"/>
      <c r="P50" s="24"/>
      <c r="Q50" s="24"/>
      <c r="R50" s="24"/>
      <c r="S50" s="24"/>
      <c r="T50" s="24"/>
      <c r="U50" s="24"/>
      <c r="V50" s="24"/>
      <c r="W50" s="106"/>
      <c r="X50" s="24"/>
      <c r="Y50" s="77"/>
      <c r="Z50" s="77"/>
      <c r="AA50" s="77"/>
      <c r="AB50" s="77"/>
      <c r="AC50" s="77"/>
      <c r="AD50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zoomScale="97" zoomScaleNormal="97" workbookViewId="0"/>
  </sheetViews>
  <sheetFormatPr defaultRowHeight="15" x14ac:dyDescent="0.2"/>
  <cols>
    <col min="1" max="1" width="0.85546875" style="143" customWidth="1"/>
    <col min="2" max="2" width="8.140625" style="191" customWidth="1"/>
    <col min="3" max="3" width="11" style="215" customWidth="1"/>
    <col min="4" max="4" width="5.85546875" style="191" customWidth="1"/>
    <col min="5" max="8" width="5.7109375" style="192" customWidth="1"/>
    <col min="9" max="9" width="10.7109375" style="192" customWidth="1"/>
    <col min="10" max="10" width="0.5703125" style="192" customWidth="1"/>
    <col min="11" max="13" width="5.7109375" style="192" customWidth="1"/>
    <col min="14" max="14" width="10.7109375" style="192" customWidth="1"/>
    <col min="15" max="17" width="5.7109375" style="192" customWidth="1"/>
    <col min="18" max="18" width="10.5703125" style="192" customWidth="1"/>
    <col min="19" max="21" width="3.7109375" style="193" customWidth="1"/>
    <col min="22" max="22" width="25.42578125" style="143" customWidth="1"/>
    <col min="23" max="23" width="48.5703125" style="143" customWidth="1"/>
    <col min="24" max="24" width="9.140625" style="143"/>
    <col min="25" max="25" width="16" style="143" customWidth="1"/>
    <col min="26" max="26" width="58.85546875" style="143" customWidth="1"/>
    <col min="27" max="16384" width="9.140625" style="143"/>
  </cols>
  <sheetData>
    <row r="1" spans="1:27" s="117" customFormat="1" ht="23.1" customHeight="1" x14ac:dyDescent="0.3">
      <c r="A1" s="111"/>
      <c r="B1" s="112" t="s">
        <v>79</v>
      </c>
      <c r="C1" s="200"/>
      <c r="D1" s="114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4"/>
      <c r="T1" s="114"/>
      <c r="U1" s="114"/>
      <c r="V1" s="115"/>
      <c r="W1" s="116"/>
      <c r="X1" s="116"/>
      <c r="Y1" s="116"/>
      <c r="Z1" s="116"/>
    </row>
    <row r="2" spans="1:27" s="126" customFormat="1" ht="20.100000000000001" customHeight="1" x14ac:dyDescent="0.25">
      <c r="A2" s="118"/>
      <c r="B2" s="119" t="s">
        <v>33</v>
      </c>
      <c r="C2" s="201"/>
      <c r="D2" s="120" t="s">
        <v>53</v>
      </c>
      <c r="E2" s="120"/>
      <c r="F2" s="121"/>
      <c r="G2" s="121"/>
      <c r="H2" s="122"/>
      <c r="I2" s="122"/>
      <c r="J2" s="122"/>
      <c r="K2" s="121"/>
      <c r="L2" s="122"/>
      <c r="M2" s="121"/>
      <c r="N2" s="122"/>
      <c r="O2" s="122"/>
      <c r="P2" s="121"/>
      <c r="Q2" s="122"/>
      <c r="R2" s="123"/>
      <c r="S2" s="121"/>
      <c r="T2" s="121"/>
      <c r="U2" s="121"/>
      <c r="V2" s="124"/>
      <c r="W2" s="125"/>
      <c r="X2" s="125"/>
      <c r="Y2" s="125"/>
      <c r="Z2" s="125"/>
      <c r="AA2" s="125"/>
    </row>
    <row r="3" spans="1:27" s="137" customFormat="1" ht="15" customHeight="1" x14ac:dyDescent="0.2">
      <c r="A3" s="36"/>
      <c r="B3" s="127" t="s">
        <v>80</v>
      </c>
      <c r="C3" s="180" t="s">
        <v>12</v>
      </c>
      <c r="D3" s="129"/>
      <c r="E3" s="130"/>
      <c r="F3" s="129"/>
      <c r="G3" s="129"/>
      <c r="H3" s="129"/>
      <c r="I3" s="131"/>
      <c r="J3" s="132"/>
      <c r="K3" s="133" t="s">
        <v>14</v>
      </c>
      <c r="L3" s="134"/>
      <c r="M3" s="129"/>
      <c r="N3" s="131"/>
      <c r="O3" s="133" t="s">
        <v>15</v>
      </c>
      <c r="P3" s="134"/>
      <c r="Q3" s="142"/>
      <c r="R3" s="131"/>
      <c r="S3" s="135" t="s">
        <v>81</v>
      </c>
      <c r="T3" s="129"/>
      <c r="U3" s="131"/>
      <c r="V3" s="136" t="s">
        <v>82</v>
      </c>
      <c r="W3" s="1"/>
      <c r="X3" s="1"/>
      <c r="Y3" s="1"/>
      <c r="Z3" s="1"/>
      <c r="AA3" s="1"/>
    </row>
    <row r="4" spans="1:27" ht="15" customHeight="1" x14ac:dyDescent="0.2">
      <c r="A4" s="36"/>
      <c r="B4" s="138" t="s">
        <v>0</v>
      </c>
      <c r="C4" s="202" t="s">
        <v>1</v>
      </c>
      <c r="D4" s="138" t="s">
        <v>4</v>
      </c>
      <c r="E4" s="138" t="s">
        <v>62</v>
      </c>
      <c r="F4" s="138" t="s">
        <v>57</v>
      </c>
      <c r="G4" s="139" t="s">
        <v>58</v>
      </c>
      <c r="H4" s="139" t="s">
        <v>30</v>
      </c>
      <c r="I4" s="138" t="s">
        <v>83</v>
      </c>
      <c r="J4" s="140"/>
      <c r="K4" s="138" t="s">
        <v>62</v>
      </c>
      <c r="L4" s="138" t="s">
        <v>57</v>
      </c>
      <c r="M4" s="141" t="s">
        <v>30</v>
      </c>
      <c r="N4" s="138" t="s">
        <v>83</v>
      </c>
      <c r="O4" s="138" t="s">
        <v>62</v>
      </c>
      <c r="P4" s="138" t="s">
        <v>57</v>
      </c>
      <c r="Q4" s="138" t="s">
        <v>30</v>
      </c>
      <c r="R4" s="138" t="s">
        <v>83</v>
      </c>
      <c r="S4" s="139">
        <v>1</v>
      </c>
      <c r="T4" s="142">
        <v>2</v>
      </c>
      <c r="U4" s="138">
        <v>3</v>
      </c>
      <c r="V4" s="131"/>
      <c r="W4" s="1"/>
      <c r="X4" s="1"/>
      <c r="Y4" s="1"/>
      <c r="Z4" s="1"/>
      <c r="AA4" s="1"/>
    </row>
    <row r="5" spans="1:27" ht="15" customHeight="1" x14ac:dyDescent="0.25">
      <c r="A5" s="36"/>
      <c r="B5" s="25">
        <v>1988</v>
      </c>
      <c r="C5" s="29" t="s">
        <v>35</v>
      </c>
      <c r="D5" s="25" t="s">
        <v>38</v>
      </c>
      <c r="E5" s="25">
        <v>18</v>
      </c>
      <c r="F5" s="25">
        <v>9</v>
      </c>
      <c r="G5" s="25">
        <v>1</v>
      </c>
      <c r="H5" s="25">
        <v>8</v>
      </c>
      <c r="I5" s="144">
        <f>PRODUCT(F5/E5)</f>
        <v>0.5</v>
      </c>
      <c r="J5" s="31"/>
      <c r="K5" s="25"/>
      <c r="L5" s="25"/>
      <c r="M5" s="25"/>
      <c r="N5" s="144"/>
      <c r="O5" s="25"/>
      <c r="P5" s="25"/>
      <c r="Q5" s="25"/>
      <c r="R5" s="25"/>
      <c r="S5" s="27"/>
      <c r="T5" s="28"/>
      <c r="U5" s="25"/>
      <c r="V5" s="83"/>
      <c r="W5" s="1"/>
      <c r="X5" s="1"/>
      <c r="Y5" s="1"/>
      <c r="Z5" s="1"/>
      <c r="AA5" s="1"/>
    </row>
    <row r="6" spans="1:27" ht="15" customHeight="1" x14ac:dyDescent="0.2">
      <c r="A6" s="36"/>
      <c r="B6" s="145" t="s">
        <v>7</v>
      </c>
      <c r="C6" s="180"/>
      <c r="D6" s="146"/>
      <c r="E6" s="141">
        <f>SUM(E5:E5)</f>
        <v>18</v>
      </c>
      <c r="F6" s="141">
        <f>SUM(F5:F5)</f>
        <v>9</v>
      </c>
      <c r="G6" s="141">
        <f>SUM(G5:G5)</f>
        <v>1</v>
      </c>
      <c r="H6" s="141">
        <f>SUM(H5:H5)</f>
        <v>8</v>
      </c>
      <c r="I6" s="147">
        <f t="shared" ref="I6" si="0">PRODUCT(F6/E6)</f>
        <v>0.5</v>
      </c>
      <c r="J6" s="140"/>
      <c r="K6" s="141">
        <f>SUM(K5:K5)</f>
        <v>0</v>
      </c>
      <c r="L6" s="141">
        <f>SUM(L5:L5)</f>
        <v>0</v>
      </c>
      <c r="M6" s="141">
        <f>SUM(M5:M5)</f>
        <v>0</v>
      </c>
      <c r="N6" s="147">
        <v>0</v>
      </c>
      <c r="O6" s="141">
        <f>SUM(O5:O5)</f>
        <v>0</v>
      </c>
      <c r="P6" s="141">
        <f>SUM(P5:P5)</f>
        <v>0</v>
      </c>
      <c r="Q6" s="141">
        <f>SUM(Q5:Q5)</f>
        <v>0</v>
      </c>
      <c r="R6" s="147">
        <v>0</v>
      </c>
      <c r="S6" s="141">
        <f>SUM(S5:S5)</f>
        <v>0</v>
      </c>
      <c r="T6" s="141">
        <f>SUM(T5:T5)</f>
        <v>0</v>
      </c>
      <c r="U6" s="141">
        <f>SUM(U5:U5)</f>
        <v>0</v>
      </c>
      <c r="V6" s="136"/>
      <c r="W6" s="36"/>
      <c r="X6" s="36"/>
      <c r="Y6" s="36"/>
      <c r="Z6" s="1"/>
      <c r="AA6" s="1"/>
    </row>
    <row r="7" spans="1:27" ht="15" customHeight="1" x14ac:dyDescent="0.2">
      <c r="A7" s="36"/>
      <c r="B7" s="148"/>
      <c r="C7" s="203"/>
      <c r="D7" s="149"/>
      <c r="E7" s="149"/>
      <c r="F7" s="149"/>
      <c r="G7" s="149"/>
      <c r="H7" s="149"/>
      <c r="I7" s="149"/>
      <c r="J7" s="150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51"/>
      <c r="W7" s="174"/>
      <c r="X7" s="174"/>
      <c r="Y7" s="36"/>
      <c r="Z7" s="1"/>
      <c r="AA7" s="1"/>
    </row>
    <row r="8" spans="1:27" ht="15" customHeight="1" x14ac:dyDescent="0.2">
      <c r="A8" s="36"/>
      <c r="B8" s="135" t="s">
        <v>84</v>
      </c>
      <c r="C8" s="204"/>
      <c r="D8" s="152"/>
      <c r="E8" s="134" t="s">
        <v>62</v>
      </c>
      <c r="F8" s="134" t="s">
        <v>57</v>
      </c>
      <c r="G8" s="131" t="s">
        <v>58</v>
      </c>
      <c r="H8" s="131" t="s">
        <v>30</v>
      </c>
      <c r="I8" s="134" t="s">
        <v>83</v>
      </c>
      <c r="J8" s="153"/>
      <c r="K8" s="154" t="s">
        <v>85</v>
      </c>
      <c r="L8" s="146"/>
      <c r="M8" s="146"/>
      <c r="N8" s="138" t="s">
        <v>86</v>
      </c>
      <c r="O8" s="138" t="s">
        <v>62</v>
      </c>
      <c r="P8" s="138" t="s">
        <v>57</v>
      </c>
      <c r="Q8" s="138" t="s">
        <v>30</v>
      </c>
      <c r="R8" s="138" t="s">
        <v>83</v>
      </c>
      <c r="S8" s="155"/>
      <c r="T8" s="128"/>
      <c r="U8" s="205"/>
      <c r="V8" s="206"/>
      <c r="W8" s="1"/>
      <c r="X8" s="1"/>
      <c r="Y8" s="1"/>
      <c r="Z8" s="1"/>
      <c r="AA8" s="1"/>
    </row>
    <row r="9" spans="1:27" ht="15" customHeight="1" x14ac:dyDescent="0.2">
      <c r="A9" s="36"/>
      <c r="B9" s="157" t="s">
        <v>12</v>
      </c>
      <c r="C9" s="160"/>
      <c r="D9" s="158"/>
      <c r="E9" s="127">
        <f>PRODUCT(E6)</f>
        <v>18</v>
      </c>
      <c r="F9" s="127">
        <f t="shared" ref="F9:I9" si="1">PRODUCT(F6)</f>
        <v>9</v>
      </c>
      <c r="G9" s="127">
        <f t="shared" si="1"/>
        <v>1</v>
      </c>
      <c r="H9" s="127">
        <f t="shared" si="1"/>
        <v>8</v>
      </c>
      <c r="I9" s="159">
        <f t="shared" si="1"/>
        <v>0.5</v>
      </c>
      <c r="J9" s="153"/>
      <c r="K9" s="157" t="s">
        <v>87</v>
      </c>
      <c r="L9" s="160"/>
      <c r="M9" s="160"/>
      <c r="N9" s="161"/>
      <c r="O9" s="127"/>
      <c r="P9" s="127"/>
      <c r="Q9" s="127"/>
      <c r="R9" s="162"/>
      <c r="S9" s="207"/>
      <c r="T9" s="208"/>
      <c r="U9" s="189"/>
      <c r="V9" s="163"/>
      <c r="W9" s="1"/>
      <c r="X9" s="1"/>
      <c r="Y9" s="1"/>
      <c r="Z9" s="1"/>
      <c r="AA9" s="1"/>
    </row>
    <row r="10" spans="1:27" ht="15" customHeight="1" x14ac:dyDescent="0.2">
      <c r="A10" s="36"/>
      <c r="B10" s="164" t="s">
        <v>14</v>
      </c>
      <c r="C10" s="209"/>
      <c r="D10" s="165"/>
      <c r="E10" s="127"/>
      <c r="F10" s="127"/>
      <c r="G10" s="127"/>
      <c r="H10" s="127"/>
      <c r="I10" s="162"/>
      <c r="J10" s="153"/>
      <c r="K10" s="166" t="s">
        <v>88</v>
      </c>
      <c r="L10" s="167"/>
      <c r="M10" s="167"/>
      <c r="N10" s="161"/>
      <c r="O10" s="127"/>
      <c r="P10" s="127"/>
      <c r="Q10" s="127"/>
      <c r="R10" s="162"/>
      <c r="S10" s="207"/>
      <c r="T10" s="168"/>
      <c r="U10" s="190"/>
      <c r="V10" s="169"/>
      <c r="W10" s="1"/>
      <c r="X10" s="1"/>
      <c r="Y10" s="1"/>
      <c r="Z10" s="1"/>
      <c r="AA10" s="1"/>
    </row>
    <row r="11" spans="1:27" ht="15" customHeight="1" x14ac:dyDescent="0.2">
      <c r="A11" s="36"/>
      <c r="B11" s="157" t="s">
        <v>15</v>
      </c>
      <c r="C11" s="160"/>
      <c r="D11" s="158"/>
      <c r="E11" s="127"/>
      <c r="F11" s="127"/>
      <c r="G11" s="127"/>
      <c r="H11" s="127"/>
      <c r="I11" s="162"/>
      <c r="J11" s="153"/>
      <c r="K11" s="157" t="s">
        <v>89</v>
      </c>
      <c r="L11" s="160"/>
      <c r="M11" s="170"/>
      <c r="N11" s="161"/>
      <c r="O11" s="127"/>
      <c r="P11" s="127"/>
      <c r="Q11" s="127"/>
      <c r="R11" s="162"/>
      <c r="S11" s="207"/>
      <c r="T11" s="208"/>
      <c r="U11" s="190"/>
      <c r="V11" s="169"/>
      <c r="W11" s="1"/>
      <c r="X11" s="1"/>
      <c r="Y11" s="1"/>
      <c r="Z11" s="1"/>
      <c r="AA11" s="1"/>
    </row>
    <row r="12" spans="1:27" ht="15" customHeight="1" x14ac:dyDescent="0.2">
      <c r="A12" s="36"/>
      <c r="B12" s="128" t="s">
        <v>24</v>
      </c>
      <c r="C12" s="210"/>
      <c r="D12" s="171"/>
      <c r="E12" s="138">
        <f>SUM(E9:E11)</f>
        <v>18</v>
      </c>
      <c r="F12" s="138">
        <f t="shared" ref="F12:H12" si="2">SUM(F9:F11)</f>
        <v>9</v>
      </c>
      <c r="G12" s="138">
        <f t="shared" si="2"/>
        <v>1</v>
      </c>
      <c r="H12" s="138">
        <f t="shared" si="2"/>
        <v>8</v>
      </c>
      <c r="I12" s="172">
        <f t="shared" ref="I12" si="3">PRODUCT(F12/E12)</f>
        <v>0.5</v>
      </c>
      <c r="J12" s="153"/>
      <c r="K12" s="128" t="s">
        <v>24</v>
      </c>
      <c r="L12" s="171"/>
      <c r="M12" s="171"/>
      <c r="N12" s="138"/>
      <c r="O12" s="138"/>
      <c r="P12" s="138"/>
      <c r="Q12" s="138"/>
      <c r="R12" s="172"/>
      <c r="S12" s="173"/>
      <c r="T12" s="128"/>
      <c r="U12" s="171"/>
      <c r="V12" s="211"/>
      <c r="W12" s="1"/>
      <c r="X12" s="1"/>
      <c r="Y12" s="1"/>
      <c r="Z12" s="1"/>
      <c r="AA12" s="1"/>
    </row>
    <row r="13" spans="1:27" ht="15" customHeight="1" x14ac:dyDescent="0.2">
      <c r="A13" s="36"/>
      <c r="B13" s="174"/>
      <c r="C13" s="212"/>
      <c r="D13" s="175"/>
      <c r="E13" s="174"/>
      <c r="F13" s="153"/>
      <c r="G13" s="153"/>
      <c r="H13" s="153"/>
      <c r="I13" s="153"/>
      <c r="J13" s="213"/>
      <c r="K13" s="174"/>
      <c r="L13" s="153"/>
      <c r="M13" s="153"/>
      <c r="N13" s="153"/>
      <c r="O13" s="174"/>
      <c r="P13" s="153"/>
      <c r="Q13" s="153"/>
      <c r="R13" s="153"/>
      <c r="S13" s="174"/>
      <c r="T13" s="174"/>
      <c r="U13" s="174"/>
      <c r="V13" s="1"/>
      <c r="W13" s="1"/>
      <c r="X13" s="1"/>
      <c r="Y13" s="1"/>
      <c r="Z13" s="1"/>
      <c r="AA13" s="1"/>
    </row>
    <row r="14" spans="1:27" s="137" customFormat="1" ht="15" customHeight="1" x14ac:dyDescent="0.2">
      <c r="A14" s="36"/>
      <c r="B14" s="127" t="s">
        <v>90</v>
      </c>
      <c r="C14" s="180" t="s">
        <v>12</v>
      </c>
      <c r="D14" s="177"/>
      <c r="E14" s="171"/>
      <c r="F14" s="177"/>
      <c r="G14" s="177"/>
      <c r="H14" s="177"/>
      <c r="I14" s="139"/>
      <c r="J14" s="178"/>
      <c r="K14" s="179" t="s">
        <v>14</v>
      </c>
      <c r="L14" s="138"/>
      <c r="M14" s="177"/>
      <c r="N14" s="139"/>
      <c r="O14" s="179" t="s">
        <v>15</v>
      </c>
      <c r="P14" s="138"/>
      <c r="Q14" s="142"/>
      <c r="R14" s="139"/>
      <c r="S14" s="180" t="s">
        <v>81</v>
      </c>
      <c r="T14" s="177"/>
      <c r="U14" s="139"/>
      <c r="V14" s="181" t="s">
        <v>82</v>
      </c>
      <c r="W14" s="1"/>
      <c r="X14" s="1"/>
      <c r="Y14" s="1"/>
      <c r="Z14" s="1"/>
      <c r="AA14" s="1"/>
    </row>
    <row r="15" spans="1:27" ht="15" customHeight="1" x14ac:dyDescent="0.2">
      <c r="A15" s="36"/>
      <c r="B15" s="134" t="s">
        <v>0</v>
      </c>
      <c r="C15" s="214" t="s">
        <v>1</v>
      </c>
      <c r="D15" s="134" t="s">
        <v>4</v>
      </c>
      <c r="E15" s="134" t="s">
        <v>62</v>
      </c>
      <c r="F15" s="134" t="s">
        <v>57</v>
      </c>
      <c r="G15" s="131" t="s">
        <v>58</v>
      </c>
      <c r="H15" s="131" t="s">
        <v>30</v>
      </c>
      <c r="I15" s="134" t="s">
        <v>83</v>
      </c>
      <c r="J15" s="140"/>
      <c r="K15" s="134" t="s">
        <v>62</v>
      </c>
      <c r="L15" s="134" t="s">
        <v>57</v>
      </c>
      <c r="M15" s="182" t="s">
        <v>30</v>
      </c>
      <c r="N15" s="134" t="s">
        <v>83</v>
      </c>
      <c r="O15" s="134" t="s">
        <v>62</v>
      </c>
      <c r="P15" s="134" t="s">
        <v>57</v>
      </c>
      <c r="Q15" s="134" t="s">
        <v>30</v>
      </c>
      <c r="R15" s="134" t="s">
        <v>83</v>
      </c>
      <c r="S15" s="131">
        <v>1</v>
      </c>
      <c r="T15" s="183">
        <v>2</v>
      </c>
      <c r="U15" s="134">
        <v>3</v>
      </c>
      <c r="V15" s="131"/>
      <c r="W15" s="1"/>
      <c r="X15" s="1"/>
      <c r="Y15" s="1"/>
      <c r="Z15" s="1"/>
      <c r="AA15" s="1"/>
    </row>
    <row r="16" spans="1:27" ht="15" customHeight="1" x14ac:dyDescent="0.25">
      <c r="A16" s="36"/>
      <c r="B16" s="184">
        <v>1991</v>
      </c>
      <c r="C16" s="185" t="s">
        <v>91</v>
      </c>
      <c r="D16" s="184" t="s">
        <v>92</v>
      </c>
      <c r="E16" s="185" t="s">
        <v>93</v>
      </c>
      <c r="F16" s="184"/>
      <c r="G16" s="186"/>
      <c r="H16" s="74"/>
      <c r="I16" s="187"/>
      <c r="J16" s="31"/>
      <c r="K16" s="25"/>
      <c r="L16" s="25"/>
      <c r="M16" s="188"/>
      <c r="N16" s="25"/>
      <c r="O16" s="25"/>
      <c r="P16" s="25"/>
      <c r="Q16" s="25"/>
      <c r="R16" s="25"/>
      <c r="S16" s="27"/>
      <c r="T16" s="28"/>
      <c r="U16" s="25"/>
      <c r="V16" s="85"/>
      <c r="W16" s="1"/>
      <c r="X16" s="1"/>
      <c r="Y16" s="1"/>
      <c r="Z16" s="1"/>
      <c r="AA16" s="1"/>
    </row>
    <row r="17" spans="1:27" ht="15" customHeight="1" x14ac:dyDescent="0.25">
      <c r="A17" s="36"/>
      <c r="B17" s="184">
        <v>1992</v>
      </c>
      <c r="C17" s="185" t="s">
        <v>91</v>
      </c>
      <c r="D17" s="184" t="s">
        <v>36</v>
      </c>
      <c r="E17" s="185" t="s">
        <v>94</v>
      </c>
      <c r="F17" s="184"/>
      <c r="G17" s="186"/>
      <c r="H17" s="74"/>
      <c r="I17" s="187"/>
      <c r="J17" s="31"/>
      <c r="K17" s="25"/>
      <c r="L17" s="25"/>
      <c r="M17" s="188"/>
      <c r="N17" s="25"/>
      <c r="O17" s="25"/>
      <c r="P17" s="25"/>
      <c r="Q17" s="25"/>
      <c r="R17" s="25"/>
      <c r="S17" s="27"/>
      <c r="T17" s="28"/>
      <c r="U17" s="25"/>
      <c r="V17" s="85"/>
      <c r="W17" s="1"/>
      <c r="X17" s="1"/>
      <c r="Y17" s="1"/>
      <c r="Z17" s="1"/>
      <c r="AA17" s="1"/>
    </row>
    <row r="18" spans="1:27" ht="15" customHeight="1" x14ac:dyDescent="0.25">
      <c r="A18" s="36"/>
      <c r="B18" s="184">
        <v>1993</v>
      </c>
      <c r="C18" s="185" t="s">
        <v>91</v>
      </c>
      <c r="D18" s="184" t="s">
        <v>38</v>
      </c>
      <c r="E18" s="185" t="s">
        <v>94</v>
      </c>
      <c r="F18" s="184"/>
      <c r="G18" s="186"/>
      <c r="H18" s="74"/>
      <c r="I18" s="187"/>
      <c r="J18" s="31"/>
      <c r="K18" s="25"/>
      <c r="L18" s="25"/>
      <c r="M18" s="188"/>
      <c r="N18" s="25"/>
      <c r="O18" s="25"/>
      <c r="P18" s="25"/>
      <c r="Q18" s="25"/>
      <c r="R18" s="25"/>
      <c r="S18" s="27"/>
      <c r="T18" s="28"/>
      <c r="U18" s="25"/>
      <c r="V18" s="85"/>
      <c r="W18" s="1"/>
      <c r="X18" s="1"/>
      <c r="Y18" s="1"/>
      <c r="Z18" s="1"/>
      <c r="AA18" s="1"/>
    </row>
    <row r="19" spans="1:27" ht="15" customHeight="1" x14ac:dyDescent="0.25">
      <c r="A19" s="36"/>
      <c r="B19" s="184">
        <v>1994</v>
      </c>
      <c r="C19" s="185" t="s">
        <v>91</v>
      </c>
      <c r="D19" s="184" t="s">
        <v>34</v>
      </c>
      <c r="E19" s="185" t="s">
        <v>95</v>
      </c>
      <c r="F19" s="184"/>
      <c r="G19" s="186"/>
      <c r="H19" s="74"/>
      <c r="I19" s="187"/>
      <c r="J19" s="31"/>
      <c r="K19" s="25"/>
      <c r="L19" s="25"/>
      <c r="M19" s="188"/>
      <c r="N19" s="25"/>
      <c r="O19" s="25"/>
      <c r="P19" s="25"/>
      <c r="Q19" s="25"/>
      <c r="R19" s="25"/>
      <c r="S19" s="27"/>
      <c r="T19" s="28"/>
      <c r="U19" s="25"/>
      <c r="V19" s="85"/>
      <c r="W19" s="1"/>
      <c r="X19" s="1"/>
      <c r="Y19" s="1"/>
      <c r="Z19" s="1"/>
      <c r="AA19" s="1"/>
    </row>
    <row r="20" spans="1:27" ht="15" customHeight="1" x14ac:dyDescent="0.25">
      <c r="A20" s="36"/>
      <c r="B20" s="25">
        <v>1995</v>
      </c>
      <c r="C20" s="29" t="s">
        <v>91</v>
      </c>
      <c r="D20" s="25" t="s">
        <v>96</v>
      </c>
      <c r="E20" s="25">
        <v>21</v>
      </c>
      <c r="F20" s="25">
        <v>1</v>
      </c>
      <c r="G20" s="25">
        <v>0</v>
      </c>
      <c r="H20" s="25">
        <v>20</v>
      </c>
      <c r="I20" s="144">
        <f>PRODUCT(F20/E20)</f>
        <v>4.7619047619047616E-2</v>
      </c>
      <c r="J20" s="31"/>
      <c r="K20" s="25"/>
      <c r="L20" s="25"/>
      <c r="M20" s="25"/>
      <c r="N20" s="144"/>
      <c r="O20" s="25"/>
      <c r="P20" s="25"/>
      <c r="Q20" s="25"/>
      <c r="R20" s="144"/>
      <c r="S20" s="27"/>
      <c r="T20" s="28"/>
      <c r="U20" s="25"/>
      <c r="V20" s="83"/>
      <c r="W20" s="1"/>
      <c r="X20" s="1"/>
      <c r="Y20" s="1"/>
      <c r="Z20" s="1"/>
      <c r="AA20" s="1"/>
    </row>
    <row r="21" spans="1:27" ht="15" customHeight="1" x14ac:dyDescent="0.2">
      <c r="A21" s="36"/>
      <c r="B21" s="145" t="s">
        <v>7</v>
      </c>
      <c r="C21" s="180"/>
      <c r="D21" s="146"/>
      <c r="E21" s="141">
        <f>SUM(E16:E20)</f>
        <v>21</v>
      </c>
      <c r="F21" s="141">
        <f>SUM(F16:F20)</f>
        <v>1</v>
      </c>
      <c r="G21" s="141">
        <f>SUM(G16:G20)</f>
        <v>0</v>
      </c>
      <c r="H21" s="141">
        <f>SUM(H16:H20)</f>
        <v>20</v>
      </c>
      <c r="I21" s="147">
        <f t="shared" ref="I21" si="4">PRODUCT(F21/E21)</f>
        <v>4.7619047619047616E-2</v>
      </c>
      <c r="J21" s="140"/>
      <c r="K21" s="141">
        <f>SUM(K16:K20)</f>
        <v>0</v>
      </c>
      <c r="L21" s="141">
        <f>SUM(L16:L20)</f>
        <v>0</v>
      </c>
      <c r="M21" s="141">
        <f>SUM(M16:M20)</f>
        <v>0</v>
      </c>
      <c r="N21" s="147">
        <v>0</v>
      </c>
      <c r="O21" s="141">
        <f>SUM(O16:O20)</f>
        <v>0</v>
      </c>
      <c r="P21" s="141">
        <f>SUM(P16:P20)</f>
        <v>0</v>
      </c>
      <c r="Q21" s="141">
        <f>SUM(Q16:Q20)</f>
        <v>0</v>
      </c>
      <c r="R21" s="147">
        <v>0</v>
      </c>
      <c r="S21" s="141">
        <f>SUM(S16:S20)</f>
        <v>0</v>
      </c>
      <c r="T21" s="141">
        <f>SUM(T16:T20)</f>
        <v>0</v>
      </c>
      <c r="U21" s="141">
        <f>SUM(U16:U20)</f>
        <v>0</v>
      </c>
      <c r="V21" s="136"/>
      <c r="W21" s="1"/>
      <c r="X21" s="1"/>
      <c r="Y21" s="1"/>
      <c r="Z21" s="1"/>
      <c r="AA21" s="1"/>
    </row>
    <row r="22" spans="1:27" ht="15" customHeight="1" x14ac:dyDescent="0.2">
      <c r="A22" s="36"/>
      <c r="B22" s="148"/>
      <c r="C22" s="203"/>
      <c r="D22" s="149"/>
      <c r="E22" s="149"/>
      <c r="F22" s="149"/>
      <c r="G22" s="149"/>
      <c r="H22" s="149"/>
      <c r="I22" s="149"/>
      <c r="J22" s="150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51"/>
      <c r="W22" s="1"/>
      <c r="X22" s="1"/>
      <c r="Y22" s="1"/>
      <c r="Z22" s="1"/>
      <c r="AA22" s="1"/>
    </row>
    <row r="23" spans="1:27" ht="15" customHeight="1" x14ac:dyDescent="0.2">
      <c r="A23" s="36"/>
      <c r="B23" s="135" t="s">
        <v>84</v>
      </c>
      <c r="C23" s="204"/>
      <c r="D23" s="152"/>
      <c r="E23" s="134" t="s">
        <v>62</v>
      </c>
      <c r="F23" s="134" t="s">
        <v>57</v>
      </c>
      <c r="G23" s="131" t="s">
        <v>58</v>
      </c>
      <c r="H23" s="131" t="s">
        <v>30</v>
      </c>
      <c r="I23" s="134" t="s">
        <v>83</v>
      </c>
      <c r="J23" s="153"/>
      <c r="K23" s="154" t="s">
        <v>97</v>
      </c>
      <c r="L23" s="146"/>
      <c r="M23" s="146"/>
      <c r="N23" s="138" t="s">
        <v>86</v>
      </c>
      <c r="O23" s="138" t="s">
        <v>62</v>
      </c>
      <c r="P23" s="138" t="s">
        <v>57</v>
      </c>
      <c r="Q23" s="138" t="s">
        <v>30</v>
      </c>
      <c r="R23" s="138" t="s">
        <v>83</v>
      </c>
      <c r="S23" s="155"/>
      <c r="T23" s="128"/>
      <c r="U23" s="205"/>
      <c r="V23" s="206"/>
      <c r="W23" s="1"/>
      <c r="X23" s="1"/>
      <c r="Y23" s="1"/>
      <c r="Z23" s="1"/>
      <c r="AA23" s="1"/>
    </row>
    <row r="24" spans="1:27" ht="15" customHeight="1" x14ac:dyDescent="0.2">
      <c r="A24" s="36"/>
      <c r="B24" s="157" t="s">
        <v>12</v>
      </c>
      <c r="C24" s="160"/>
      <c r="D24" s="158"/>
      <c r="E24" s="127">
        <f>PRODUCT(E21)</f>
        <v>21</v>
      </c>
      <c r="F24" s="127">
        <f t="shared" ref="F24:H24" si="5">PRODUCT(F21)</f>
        <v>1</v>
      </c>
      <c r="G24" s="127">
        <f t="shared" si="5"/>
        <v>0</v>
      </c>
      <c r="H24" s="127">
        <f t="shared" si="5"/>
        <v>20</v>
      </c>
      <c r="I24" s="162">
        <f>PRODUCT(F24/E24)</f>
        <v>4.7619047619047616E-2</v>
      </c>
      <c r="J24" s="153"/>
      <c r="K24" s="157" t="s">
        <v>87</v>
      </c>
      <c r="L24" s="160"/>
      <c r="M24" s="160"/>
      <c r="N24" s="161"/>
      <c r="O24" s="127"/>
      <c r="P24" s="127"/>
      <c r="Q24" s="127"/>
      <c r="R24" s="162"/>
      <c r="S24" s="207"/>
      <c r="T24" s="208"/>
      <c r="U24" s="189"/>
      <c r="V24" s="163"/>
      <c r="W24" s="1"/>
      <c r="X24" s="1"/>
      <c r="Y24" s="1"/>
      <c r="Z24" s="1"/>
      <c r="AA24" s="1"/>
    </row>
    <row r="25" spans="1:27" ht="15" customHeight="1" x14ac:dyDescent="0.2">
      <c r="A25" s="36"/>
      <c r="B25" s="164" t="s">
        <v>14</v>
      </c>
      <c r="C25" s="209"/>
      <c r="D25" s="165"/>
      <c r="E25" s="127"/>
      <c r="F25" s="127"/>
      <c r="G25" s="127"/>
      <c r="H25" s="127"/>
      <c r="I25" s="162"/>
      <c r="J25" s="153"/>
      <c r="K25" s="166" t="s">
        <v>88</v>
      </c>
      <c r="L25" s="167"/>
      <c r="M25" s="167"/>
      <c r="N25" s="161"/>
      <c r="O25" s="127"/>
      <c r="P25" s="127"/>
      <c r="Q25" s="127"/>
      <c r="R25" s="162"/>
      <c r="S25" s="207"/>
      <c r="T25" s="168"/>
      <c r="U25" s="190"/>
      <c r="V25" s="169"/>
      <c r="W25" s="1"/>
      <c r="X25" s="1"/>
      <c r="Y25" s="1"/>
      <c r="Z25" s="1"/>
      <c r="AA25" s="1"/>
    </row>
    <row r="26" spans="1:27" ht="15" customHeight="1" x14ac:dyDescent="0.2">
      <c r="A26" s="36"/>
      <c r="B26" s="157" t="s">
        <v>15</v>
      </c>
      <c r="C26" s="160"/>
      <c r="D26" s="158"/>
      <c r="E26" s="127"/>
      <c r="F26" s="127"/>
      <c r="G26" s="127"/>
      <c r="H26" s="127"/>
      <c r="I26" s="162"/>
      <c r="J26" s="153"/>
      <c r="K26" s="157" t="s">
        <v>89</v>
      </c>
      <c r="L26" s="160"/>
      <c r="M26" s="170"/>
      <c r="N26" s="161"/>
      <c r="O26" s="127"/>
      <c r="P26" s="127"/>
      <c r="Q26" s="127"/>
      <c r="R26" s="162"/>
      <c r="S26" s="207"/>
      <c r="T26" s="208"/>
      <c r="U26" s="190"/>
      <c r="V26" s="169"/>
      <c r="W26" s="1"/>
      <c r="X26" s="1"/>
      <c r="Y26" s="1"/>
      <c r="Z26" s="1"/>
      <c r="AA26" s="1"/>
    </row>
    <row r="27" spans="1:27" ht="15" customHeight="1" x14ac:dyDescent="0.2">
      <c r="A27" s="36"/>
      <c r="B27" s="128" t="s">
        <v>24</v>
      </c>
      <c r="C27" s="210"/>
      <c r="D27" s="171"/>
      <c r="E27" s="138">
        <f>SUM(E24:E26)</f>
        <v>21</v>
      </c>
      <c r="F27" s="138">
        <f>SUM(F24:F26)</f>
        <v>1</v>
      </c>
      <c r="G27" s="138">
        <f>SUM(G24:G26)</f>
        <v>0</v>
      </c>
      <c r="H27" s="138">
        <f>SUM(H24:H26)</f>
        <v>20</v>
      </c>
      <c r="I27" s="172">
        <f>PRODUCT(F27/E27)</f>
        <v>4.7619047619047616E-2</v>
      </c>
      <c r="J27" s="153"/>
      <c r="K27" s="128" t="s">
        <v>24</v>
      </c>
      <c r="L27" s="171"/>
      <c r="M27" s="171"/>
      <c r="N27" s="138"/>
      <c r="O27" s="138"/>
      <c r="P27" s="138"/>
      <c r="Q27" s="138"/>
      <c r="R27" s="34"/>
      <c r="S27" s="173"/>
      <c r="T27" s="128"/>
      <c r="U27" s="171"/>
      <c r="V27" s="211"/>
      <c r="W27" s="1"/>
      <c r="X27" s="1"/>
      <c r="Y27" s="1"/>
      <c r="Z27" s="1"/>
      <c r="AA27" s="1"/>
    </row>
    <row r="28" spans="1:27" ht="15" customHeight="1" x14ac:dyDescent="0.2">
      <c r="A28" s="174"/>
      <c r="B28" s="174"/>
      <c r="C28" s="212"/>
      <c r="D28" s="174"/>
      <c r="E28" s="174"/>
      <c r="F28" s="174"/>
      <c r="G28" s="174"/>
      <c r="H28" s="174"/>
      <c r="I28" s="174"/>
      <c r="J28" s="156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"/>
      <c r="W28" s="1"/>
      <c r="X28" s="1"/>
      <c r="Y28" s="1"/>
      <c r="Z28" s="1"/>
      <c r="AA28" s="1"/>
    </row>
    <row r="29" spans="1:27" ht="15" customHeight="1" x14ac:dyDescent="0.2">
      <c r="A29" s="174"/>
      <c r="B29" s="36" t="s">
        <v>98</v>
      </c>
      <c r="C29" s="36"/>
      <c r="D29" s="36" t="s">
        <v>51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"/>
      <c r="Y29" s="1"/>
      <c r="Z29" s="1"/>
      <c r="AA29" s="1"/>
    </row>
    <row r="30" spans="1:27" ht="15" customHeight="1" x14ac:dyDescent="0.2">
      <c r="A30" s="174"/>
      <c r="B30" s="174"/>
      <c r="C30" s="174"/>
      <c r="D30" s="36" t="s">
        <v>99</v>
      </c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"/>
      <c r="Y30" s="1"/>
      <c r="Z30" s="1"/>
      <c r="AA30" s="1"/>
    </row>
    <row r="31" spans="1:27" ht="15" customHeight="1" x14ac:dyDescent="0.2">
      <c r="A31" s="174"/>
      <c r="B31" s="153"/>
      <c r="C31" s="212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"/>
      <c r="Y31" s="1"/>
      <c r="Z31" s="1"/>
      <c r="AA31" s="1"/>
    </row>
    <row r="32" spans="1:27" ht="15" customHeight="1" x14ac:dyDescent="0.2">
      <c r="A32" s="174"/>
      <c r="B32" s="153"/>
      <c r="C32" s="212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"/>
      <c r="Y32" s="1"/>
      <c r="Z32" s="1"/>
      <c r="AA32" s="1"/>
    </row>
    <row r="33" spans="1:27" ht="15" customHeight="1" x14ac:dyDescent="0.2">
      <c r="A33" s="174"/>
      <c r="B33" s="153"/>
      <c r="C33" s="212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"/>
      <c r="Y33" s="1"/>
      <c r="Z33" s="1"/>
      <c r="AA33" s="1"/>
    </row>
    <row r="34" spans="1:27" ht="15" customHeight="1" x14ac:dyDescent="0.2">
      <c r="A34" s="174"/>
      <c r="B34" s="153"/>
      <c r="C34" s="212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"/>
      <c r="Y34" s="1"/>
      <c r="Z34" s="1"/>
      <c r="AA34" s="1"/>
    </row>
    <row r="35" spans="1:27" ht="15" customHeight="1" x14ac:dyDescent="0.2">
      <c r="A35" s="174"/>
      <c r="B35" s="153"/>
      <c r="C35" s="212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"/>
      <c r="Y35" s="1"/>
      <c r="Z35" s="1"/>
      <c r="AA35" s="1"/>
    </row>
    <row r="36" spans="1:27" ht="15" customHeight="1" x14ac:dyDescent="0.2">
      <c r="A36" s="174"/>
      <c r="B36" s="153"/>
      <c r="C36" s="212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"/>
      <c r="Y36" s="1"/>
      <c r="Z36" s="1"/>
      <c r="AA36" s="1"/>
    </row>
    <row r="37" spans="1:27" ht="15" customHeight="1" x14ac:dyDescent="0.2">
      <c r="A37" s="174"/>
      <c r="B37" s="153"/>
      <c r="C37" s="212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"/>
      <c r="Y37" s="1"/>
      <c r="Z37" s="1"/>
      <c r="AA37" s="1"/>
    </row>
    <row r="38" spans="1:27" ht="15" customHeight="1" x14ac:dyDescent="0.2">
      <c r="A38" s="174"/>
      <c r="B38" s="153"/>
      <c r="C38" s="212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"/>
      <c r="Y38" s="1"/>
      <c r="Z38" s="1"/>
      <c r="AA38" s="1"/>
    </row>
    <row r="39" spans="1:27" ht="15" customHeight="1" x14ac:dyDescent="0.2">
      <c r="A39" s="174"/>
      <c r="B39" s="153"/>
      <c r="C39" s="212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"/>
      <c r="Y39" s="1"/>
      <c r="Z39" s="1"/>
      <c r="AA39" s="1"/>
    </row>
    <row r="40" spans="1:27" ht="15" customHeight="1" x14ac:dyDescent="0.2">
      <c r="A40" s="174"/>
      <c r="B40" s="153"/>
      <c r="C40" s="212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"/>
      <c r="Y40" s="1"/>
      <c r="Z40" s="1"/>
      <c r="AA40" s="1"/>
    </row>
    <row r="41" spans="1:27" ht="15" customHeight="1" x14ac:dyDescent="0.2">
      <c r="A41" s="174"/>
      <c r="B41" s="153"/>
      <c r="C41" s="212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"/>
      <c r="Y41" s="1"/>
      <c r="Z41" s="1"/>
      <c r="AA41" s="1"/>
    </row>
    <row r="42" spans="1:27" ht="15" customHeight="1" x14ac:dyDescent="0.2">
      <c r="A42" s="174"/>
      <c r="B42" s="153"/>
      <c r="C42" s="212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"/>
      <c r="Y42" s="1"/>
      <c r="Z42" s="1"/>
      <c r="AA42" s="1"/>
    </row>
    <row r="43" spans="1:27" ht="15" customHeight="1" x14ac:dyDescent="0.2">
      <c r="A43" s="174"/>
      <c r="B43" s="153"/>
      <c r="C43" s="212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"/>
      <c r="Y43" s="1"/>
      <c r="Z43" s="1"/>
      <c r="AA43" s="1"/>
    </row>
    <row r="44" spans="1:27" ht="15" customHeight="1" x14ac:dyDescent="0.2">
      <c r="A44" s="174"/>
      <c r="B44" s="153"/>
      <c r="C44" s="212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"/>
      <c r="Y44" s="1"/>
      <c r="Z44" s="1"/>
      <c r="AA44" s="1"/>
    </row>
    <row r="45" spans="1:27" ht="15" customHeight="1" x14ac:dyDescent="0.2">
      <c r="A45" s="174"/>
      <c r="B45" s="153"/>
      <c r="C45" s="212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"/>
      <c r="Y45" s="1"/>
      <c r="Z45" s="1"/>
      <c r="AA45" s="1"/>
    </row>
    <row r="46" spans="1:27" ht="15" customHeight="1" x14ac:dyDescent="0.2">
      <c r="A46" s="174"/>
      <c r="B46" s="153"/>
      <c r="C46" s="212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"/>
      <c r="Y46" s="1"/>
      <c r="Z46" s="1"/>
      <c r="AA46" s="1"/>
    </row>
    <row r="47" spans="1:27" ht="15" customHeight="1" x14ac:dyDescent="0.2">
      <c r="A47" s="174"/>
      <c r="B47" s="153"/>
      <c r="C47" s="212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"/>
      <c r="Y47" s="1"/>
      <c r="Z47" s="1"/>
      <c r="AA47" s="1"/>
    </row>
    <row r="48" spans="1:27" ht="15" customHeight="1" x14ac:dyDescent="0.2">
      <c r="A48" s="174"/>
      <c r="B48" s="153"/>
      <c r="C48" s="212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"/>
      <c r="Y48" s="1"/>
      <c r="Z48" s="1"/>
      <c r="AA48" s="1"/>
    </row>
    <row r="49" spans="1:27" ht="15" customHeight="1" x14ac:dyDescent="0.2">
      <c r="A49" s="174"/>
      <c r="B49" s="153"/>
      <c r="C49" s="212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"/>
      <c r="Y49" s="1"/>
      <c r="Z49" s="1"/>
      <c r="AA49" s="1"/>
    </row>
    <row r="50" spans="1:27" ht="15" customHeight="1" x14ac:dyDescent="0.2">
      <c r="A50" s="174"/>
      <c r="B50" s="153"/>
      <c r="C50" s="212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"/>
      <c r="Y50" s="1"/>
      <c r="Z50" s="1"/>
      <c r="AA50" s="1"/>
    </row>
    <row r="51" spans="1:27" ht="15" customHeight="1" x14ac:dyDescent="0.2">
      <c r="A51" s="174"/>
      <c r="B51" s="153"/>
      <c r="C51" s="212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"/>
      <c r="Y51" s="1"/>
      <c r="Z51" s="1"/>
      <c r="AA51" s="1"/>
    </row>
    <row r="52" spans="1:27" ht="15" customHeight="1" x14ac:dyDescent="0.2">
      <c r="A52" s="174"/>
      <c r="B52" s="153"/>
      <c r="C52" s="212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"/>
      <c r="Y52" s="1"/>
      <c r="Z52" s="1"/>
      <c r="AA52" s="1"/>
    </row>
    <row r="53" spans="1:27" ht="15" customHeight="1" x14ac:dyDescent="0.2">
      <c r="A53" s="174"/>
      <c r="B53" s="153"/>
      <c r="C53" s="212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"/>
      <c r="Y53" s="1"/>
      <c r="Z53" s="1"/>
      <c r="AA53" s="1"/>
    </row>
    <row r="54" spans="1:27" ht="15" customHeight="1" x14ac:dyDescent="0.2">
      <c r="A54" s="174"/>
      <c r="B54" s="153"/>
      <c r="C54" s="212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"/>
      <c r="Y54" s="1"/>
      <c r="Z54" s="1"/>
      <c r="AA54" s="1"/>
    </row>
    <row r="55" spans="1:27" ht="15" customHeight="1" x14ac:dyDescent="0.2">
      <c r="A55" s="174"/>
      <c r="B55" s="153"/>
      <c r="C55" s="212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"/>
      <c r="Y55" s="1"/>
      <c r="Z55" s="1"/>
      <c r="AA55" s="1"/>
    </row>
    <row r="56" spans="1:27" ht="15" customHeight="1" x14ac:dyDescent="0.2">
      <c r="A56" s="174"/>
      <c r="B56" s="153"/>
      <c r="C56" s="212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"/>
      <c r="Y56" s="1"/>
      <c r="Z56" s="1"/>
      <c r="AA56" s="1"/>
    </row>
    <row r="57" spans="1:27" ht="15" customHeight="1" x14ac:dyDescent="0.2">
      <c r="A57" s="174"/>
      <c r="B57" s="153"/>
      <c r="C57" s="212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"/>
      <c r="Y57" s="1"/>
      <c r="Z57" s="1"/>
      <c r="AA57" s="1"/>
    </row>
    <row r="58" spans="1:27" ht="15" customHeight="1" x14ac:dyDescent="0.2">
      <c r="A58" s="174"/>
      <c r="B58" s="153"/>
      <c r="C58" s="212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"/>
      <c r="Y58" s="1"/>
      <c r="Z58" s="1"/>
      <c r="AA58" s="1"/>
    </row>
    <row r="59" spans="1:27" ht="15" customHeight="1" x14ac:dyDescent="0.2">
      <c r="A59" s="174"/>
      <c r="B59" s="153"/>
      <c r="C59" s="212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"/>
      <c r="Y59" s="1"/>
      <c r="Z59" s="1"/>
      <c r="AA59" s="1"/>
    </row>
    <row r="60" spans="1:27" ht="15" customHeight="1" x14ac:dyDescent="0.2">
      <c r="A60" s="174"/>
      <c r="B60" s="153"/>
      <c r="C60" s="212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"/>
      <c r="Y60" s="1"/>
      <c r="Z60" s="1"/>
      <c r="AA60" s="1"/>
    </row>
    <row r="61" spans="1:27" ht="15" customHeight="1" x14ac:dyDescent="0.2">
      <c r="A61" s="174"/>
      <c r="B61" s="153"/>
      <c r="C61" s="212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"/>
      <c r="Y61" s="1"/>
      <c r="Z61" s="1"/>
      <c r="AA61" s="1"/>
    </row>
    <row r="62" spans="1:27" ht="15" customHeight="1" x14ac:dyDescent="0.2">
      <c r="A62" s="174"/>
      <c r="B62" s="153"/>
      <c r="C62" s="212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"/>
      <c r="Y62" s="1"/>
      <c r="Z62" s="1"/>
      <c r="AA62" s="1"/>
    </row>
    <row r="63" spans="1:27" ht="15" customHeight="1" x14ac:dyDescent="0.2">
      <c r="A63" s="174"/>
      <c r="B63" s="153"/>
      <c r="C63" s="212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"/>
      <c r="Y63" s="1"/>
      <c r="Z63" s="1"/>
      <c r="AA63" s="1"/>
    </row>
    <row r="64" spans="1:27" ht="15" customHeight="1" x14ac:dyDescent="0.2">
      <c r="A64" s="174"/>
      <c r="B64" s="153"/>
      <c r="C64" s="212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"/>
      <c r="Y64" s="1"/>
      <c r="Z64" s="1"/>
      <c r="AA64" s="1"/>
    </row>
    <row r="65" spans="1:27" ht="15" customHeight="1" x14ac:dyDescent="0.2">
      <c r="A65" s="174"/>
      <c r="B65" s="153"/>
      <c r="C65" s="212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"/>
      <c r="Y65" s="1"/>
      <c r="Z65" s="1"/>
      <c r="AA65" s="1"/>
    </row>
    <row r="66" spans="1:27" ht="15" customHeight="1" x14ac:dyDescent="0.2">
      <c r="A66" s="174"/>
      <c r="B66" s="153"/>
      <c r="C66" s="212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"/>
      <c r="Y66" s="1"/>
      <c r="Z66" s="1"/>
      <c r="AA66" s="1"/>
    </row>
    <row r="67" spans="1:27" ht="15" customHeight="1" x14ac:dyDescent="0.2">
      <c r="A67" s="174"/>
      <c r="B67" s="153"/>
      <c r="C67" s="212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"/>
      <c r="Y67" s="1"/>
      <c r="Z67" s="1"/>
      <c r="AA67" s="1"/>
    </row>
    <row r="68" spans="1:27" ht="15" customHeight="1" x14ac:dyDescent="0.2">
      <c r="A68" s="174"/>
      <c r="B68" s="153"/>
      <c r="C68" s="212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"/>
      <c r="Y68" s="1"/>
      <c r="Z68" s="1"/>
      <c r="AA68" s="1"/>
    </row>
    <row r="69" spans="1:27" ht="15" customHeight="1" x14ac:dyDescent="0.2">
      <c r="A69" s="174"/>
      <c r="B69" s="153"/>
      <c r="C69" s="212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"/>
      <c r="Y69" s="1"/>
      <c r="Z69" s="1"/>
      <c r="AA69" s="1"/>
    </row>
    <row r="70" spans="1:27" ht="15" customHeight="1" x14ac:dyDescent="0.2">
      <c r="A70" s="174"/>
      <c r="B70" s="153"/>
      <c r="C70" s="212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"/>
      <c r="Y70" s="1"/>
      <c r="Z70" s="1"/>
      <c r="AA70" s="1"/>
    </row>
    <row r="71" spans="1:27" ht="15" customHeight="1" x14ac:dyDescent="0.2">
      <c r="A71" s="174"/>
      <c r="B71" s="153"/>
      <c r="C71" s="212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"/>
      <c r="Y71" s="1"/>
      <c r="Z71" s="1"/>
      <c r="AA71" s="1"/>
    </row>
    <row r="72" spans="1:27" ht="15" customHeight="1" x14ac:dyDescent="0.2">
      <c r="A72" s="174"/>
      <c r="B72" s="153"/>
      <c r="C72" s="212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"/>
      <c r="Y72" s="1"/>
      <c r="Z72" s="1"/>
      <c r="AA72" s="1"/>
    </row>
    <row r="73" spans="1:27" ht="15" customHeight="1" x14ac:dyDescent="0.2">
      <c r="A73" s="174"/>
      <c r="B73" s="153"/>
      <c r="C73" s="212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"/>
      <c r="Y73" s="1"/>
      <c r="Z73" s="1"/>
      <c r="AA73" s="1"/>
    </row>
    <row r="74" spans="1:27" ht="15" customHeight="1" x14ac:dyDescent="0.2">
      <c r="A74" s="174"/>
      <c r="B74" s="153"/>
      <c r="C74" s="212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"/>
      <c r="Y74" s="1"/>
      <c r="Z74" s="1"/>
      <c r="AA74" s="1"/>
    </row>
    <row r="75" spans="1:27" ht="15" customHeight="1" x14ac:dyDescent="0.2">
      <c r="A75" s="174"/>
      <c r="B75" s="153"/>
      <c r="C75" s="21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"/>
      <c r="Y75" s="1"/>
      <c r="Z75" s="1"/>
      <c r="AA75" s="1"/>
    </row>
    <row r="76" spans="1:27" ht="15" customHeight="1" x14ac:dyDescent="0.2">
      <c r="A76" s="174"/>
      <c r="B76" s="153"/>
      <c r="C76" s="212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"/>
      <c r="Y76" s="1"/>
      <c r="Z76" s="1"/>
      <c r="AA76" s="1"/>
    </row>
    <row r="77" spans="1:27" ht="15" customHeight="1" x14ac:dyDescent="0.2">
      <c r="A77" s="174"/>
      <c r="B77" s="153"/>
      <c r="C77" s="212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"/>
      <c r="Y77" s="1"/>
      <c r="Z77" s="1"/>
      <c r="AA77" s="1"/>
    </row>
    <row r="78" spans="1:27" ht="15" customHeight="1" x14ac:dyDescent="0.2">
      <c r="A78" s="174"/>
      <c r="B78" s="153"/>
      <c r="C78" s="212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"/>
      <c r="Y78" s="1"/>
      <c r="Z78" s="1"/>
      <c r="AA78" s="1"/>
    </row>
    <row r="79" spans="1:27" ht="15" customHeight="1" x14ac:dyDescent="0.2">
      <c r="A79" s="174"/>
      <c r="B79" s="153"/>
      <c r="C79" s="212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"/>
      <c r="Y79" s="1"/>
      <c r="Z79" s="1"/>
      <c r="AA79" s="1"/>
    </row>
    <row r="80" spans="1:27" ht="15" customHeight="1" x14ac:dyDescent="0.2">
      <c r="A80" s="174"/>
      <c r="B80" s="153"/>
      <c r="C80" s="212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"/>
      <c r="Y80" s="1"/>
      <c r="Z80" s="1"/>
      <c r="AA80" s="1"/>
    </row>
    <row r="81" spans="1:27" ht="15" customHeight="1" x14ac:dyDescent="0.2">
      <c r="A81" s="174"/>
      <c r="B81" s="153"/>
      <c r="C81" s="212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"/>
      <c r="Y81" s="1"/>
      <c r="Z81" s="1"/>
      <c r="AA81" s="1"/>
    </row>
    <row r="82" spans="1:27" ht="15" customHeight="1" x14ac:dyDescent="0.2">
      <c r="A82" s="174"/>
      <c r="B82" s="153"/>
      <c r="C82" s="212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"/>
      <c r="Y82" s="1"/>
      <c r="Z82" s="1"/>
      <c r="AA82" s="1"/>
    </row>
    <row r="83" spans="1:27" ht="15" customHeight="1" x14ac:dyDescent="0.2">
      <c r="A83" s="174"/>
      <c r="B83" s="153"/>
      <c r="C83" s="212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"/>
      <c r="Y83" s="1"/>
      <c r="Z83" s="1"/>
      <c r="AA83" s="1"/>
    </row>
    <row r="84" spans="1:27" ht="15" customHeight="1" x14ac:dyDescent="0.2">
      <c r="A84" s="174"/>
      <c r="B84" s="153"/>
      <c r="C84" s="212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"/>
      <c r="Y84" s="1"/>
      <c r="Z84" s="1"/>
      <c r="AA84" s="1"/>
    </row>
    <row r="85" spans="1:27" ht="15" customHeight="1" x14ac:dyDescent="0.2">
      <c r="A85" s="174"/>
      <c r="B85" s="153"/>
      <c r="C85" s="212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"/>
      <c r="Y85" s="1"/>
      <c r="Z85" s="1"/>
      <c r="AA85" s="1"/>
    </row>
    <row r="86" spans="1:27" ht="15" customHeight="1" x14ac:dyDescent="0.2">
      <c r="A86" s="174"/>
      <c r="B86" s="153"/>
      <c r="C86" s="212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"/>
      <c r="Y86" s="1"/>
      <c r="Z86" s="1"/>
      <c r="AA86" s="1"/>
    </row>
    <row r="87" spans="1:27" ht="15" customHeight="1" x14ac:dyDescent="0.2">
      <c r="A87" s="174"/>
      <c r="B87" s="153"/>
      <c r="C87" s="212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"/>
      <c r="Y87" s="1"/>
      <c r="Z87" s="1"/>
      <c r="AA87" s="1"/>
    </row>
    <row r="88" spans="1:27" ht="15" customHeight="1" x14ac:dyDescent="0.2">
      <c r="A88" s="174"/>
      <c r="B88" s="153"/>
      <c r="C88" s="212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"/>
      <c r="Y88" s="1"/>
      <c r="Z88" s="1"/>
      <c r="AA88" s="1"/>
    </row>
    <row r="89" spans="1:27" ht="15" customHeight="1" x14ac:dyDescent="0.2">
      <c r="A89" s="174"/>
      <c r="B89" s="153"/>
      <c r="C89" s="212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"/>
      <c r="Y89" s="1"/>
      <c r="Z89" s="1"/>
      <c r="AA89" s="1"/>
    </row>
    <row r="90" spans="1:27" ht="15" customHeight="1" x14ac:dyDescent="0.2">
      <c r="A90" s="174"/>
      <c r="B90" s="153"/>
      <c r="C90" s="212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"/>
      <c r="Y90" s="1"/>
      <c r="Z90" s="1"/>
      <c r="AA90" s="1"/>
    </row>
    <row r="91" spans="1:27" ht="15" customHeight="1" x14ac:dyDescent="0.2">
      <c r="A91" s="174"/>
      <c r="B91" s="153"/>
      <c r="C91" s="212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"/>
      <c r="Y91" s="1"/>
      <c r="Z91" s="1"/>
      <c r="AA91" s="1"/>
    </row>
    <row r="92" spans="1:27" ht="15" customHeight="1" x14ac:dyDescent="0.2">
      <c r="A92" s="174"/>
      <c r="B92" s="153"/>
      <c r="C92" s="212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"/>
      <c r="Y92" s="1"/>
      <c r="Z92" s="1"/>
      <c r="AA92" s="1"/>
    </row>
    <row r="93" spans="1:27" ht="15" customHeight="1" x14ac:dyDescent="0.2">
      <c r="A93" s="174"/>
      <c r="B93" s="153"/>
      <c r="C93" s="212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"/>
      <c r="Y93" s="1"/>
      <c r="Z93" s="1"/>
      <c r="AA93" s="1"/>
    </row>
    <row r="94" spans="1:27" ht="15" customHeight="1" x14ac:dyDescent="0.2">
      <c r="A94" s="174"/>
      <c r="B94" s="153"/>
      <c r="C94" s="212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"/>
      <c r="Y94" s="1"/>
      <c r="Z94" s="1"/>
      <c r="AA94" s="1"/>
    </row>
    <row r="95" spans="1:27" ht="15" customHeight="1" x14ac:dyDescent="0.2">
      <c r="A95" s="174"/>
      <c r="B95" s="153"/>
      <c r="C95" s="212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"/>
      <c r="Y95" s="1"/>
      <c r="Z95" s="1"/>
      <c r="AA95" s="1"/>
    </row>
    <row r="96" spans="1:27" ht="15" customHeight="1" x14ac:dyDescent="0.2">
      <c r="A96" s="174"/>
      <c r="B96" s="153"/>
      <c r="C96" s="212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"/>
      <c r="Y96" s="1"/>
      <c r="Z96" s="1"/>
      <c r="AA96" s="1"/>
    </row>
    <row r="97" spans="1:27" ht="15" customHeight="1" x14ac:dyDescent="0.2">
      <c r="A97" s="174"/>
      <c r="B97" s="153"/>
      <c r="C97" s="212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"/>
      <c r="Y97" s="1"/>
      <c r="Z97" s="1"/>
      <c r="AA97" s="1"/>
    </row>
    <row r="98" spans="1:27" ht="15" customHeight="1" x14ac:dyDescent="0.2">
      <c r="A98" s="174"/>
      <c r="B98" s="153"/>
      <c r="C98" s="212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"/>
      <c r="Y98" s="1"/>
      <c r="Z98" s="1"/>
      <c r="AA98" s="1"/>
    </row>
    <row r="99" spans="1:27" ht="15" customHeight="1" x14ac:dyDescent="0.2">
      <c r="A99" s="174"/>
      <c r="B99" s="153"/>
      <c r="C99" s="212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"/>
      <c r="Y99" s="1"/>
      <c r="Z99" s="1"/>
      <c r="AA99" s="1"/>
    </row>
    <row r="100" spans="1:27" ht="15" customHeight="1" x14ac:dyDescent="0.2">
      <c r="A100" s="174"/>
      <c r="B100" s="153"/>
      <c r="C100" s="212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"/>
      <c r="Y100" s="1"/>
      <c r="Z100" s="1"/>
      <c r="AA100" s="1"/>
    </row>
    <row r="101" spans="1:27" ht="15" customHeight="1" x14ac:dyDescent="0.2">
      <c r="A101" s="39"/>
      <c r="B101" s="174"/>
      <c r="C101" s="212"/>
      <c r="D101" s="175"/>
      <c r="E101" s="174"/>
      <c r="F101" s="153"/>
      <c r="G101" s="153"/>
      <c r="H101" s="153"/>
      <c r="I101" s="153"/>
      <c r="J101" s="176"/>
      <c r="K101" s="174"/>
      <c r="L101" s="153"/>
      <c r="M101" s="153"/>
      <c r="N101" s="153"/>
      <c r="O101" s="174"/>
      <c r="P101" s="153"/>
      <c r="Q101" s="153"/>
      <c r="R101" s="153"/>
      <c r="S101" s="174"/>
      <c r="T101" s="174"/>
      <c r="U101" s="174"/>
      <c r="V101" s="1"/>
      <c r="W101" s="1"/>
    </row>
    <row r="102" spans="1:27" ht="15" customHeight="1" x14ac:dyDescent="0.2">
      <c r="A102" s="39"/>
      <c r="B102" s="174"/>
      <c r="C102" s="212"/>
      <c r="D102" s="175"/>
      <c r="E102" s="174"/>
      <c r="F102" s="153"/>
      <c r="G102" s="153"/>
      <c r="H102" s="153"/>
      <c r="I102" s="153"/>
      <c r="J102" s="176"/>
      <c r="K102" s="174"/>
      <c r="L102" s="153"/>
      <c r="M102" s="153"/>
      <c r="N102" s="153"/>
      <c r="O102" s="174"/>
      <c r="P102" s="153"/>
      <c r="Q102" s="153"/>
      <c r="R102" s="153"/>
      <c r="S102" s="174"/>
      <c r="T102" s="174"/>
      <c r="U102" s="174"/>
      <c r="V102" s="1"/>
      <c r="W102" s="1"/>
    </row>
    <row r="103" spans="1:27" ht="15" customHeight="1" x14ac:dyDescent="0.2">
      <c r="A103" s="39"/>
      <c r="B103" s="174"/>
      <c r="C103" s="212"/>
      <c r="D103" s="175"/>
      <c r="E103" s="174"/>
      <c r="F103" s="153"/>
      <c r="G103" s="153"/>
      <c r="H103" s="153"/>
      <c r="I103" s="153"/>
      <c r="J103" s="176"/>
      <c r="K103" s="174"/>
      <c r="L103" s="153"/>
      <c r="M103" s="153"/>
      <c r="N103" s="153"/>
      <c r="O103" s="174"/>
      <c r="P103" s="153"/>
      <c r="Q103" s="153"/>
      <c r="R103" s="153"/>
      <c r="S103" s="174"/>
      <c r="T103" s="174"/>
      <c r="U103" s="174"/>
      <c r="V103" s="1"/>
      <c r="W103" s="1"/>
    </row>
    <row r="104" spans="1:27" ht="15" customHeight="1" x14ac:dyDescent="0.2">
      <c r="A104" s="39"/>
      <c r="B104" s="174"/>
      <c r="C104" s="212"/>
      <c r="D104" s="175"/>
      <c r="E104" s="174"/>
      <c r="F104" s="153"/>
      <c r="G104" s="153"/>
      <c r="H104" s="153"/>
      <c r="I104" s="153"/>
      <c r="J104" s="176"/>
      <c r="K104" s="174"/>
      <c r="L104" s="153"/>
      <c r="M104" s="153"/>
      <c r="N104" s="153"/>
      <c r="O104" s="174"/>
      <c r="P104" s="153"/>
      <c r="Q104" s="153"/>
      <c r="R104" s="153"/>
      <c r="S104" s="174"/>
      <c r="T104" s="174"/>
      <c r="U104" s="174"/>
      <c r="V104" s="1"/>
      <c r="W104" s="1"/>
    </row>
    <row r="105" spans="1:27" ht="15" customHeight="1" x14ac:dyDescent="0.2">
      <c r="A105" s="39"/>
      <c r="B105" s="174"/>
      <c r="C105" s="212"/>
      <c r="D105" s="175"/>
      <c r="E105" s="174"/>
      <c r="F105" s="153"/>
      <c r="G105" s="153"/>
      <c r="H105" s="153"/>
      <c r="I105" s="153"/>
      <c r="J105" s="176"/>
      <c r="K105" s="174"/>
      <c r="L105" s="153"/>
      <c r="M105" s="153"/>
      <c r="N105" s="153"/>
      <c r="O105" s="174"/>
      <c r="P105" s="153"/>
      <c r="Q105" s="153"/>
      <c r="R105" s="153"/>
      <c r="S105" s="174"/>
      <c r="T105" s="174"/>
      <c r="U105" s="174"/>
      <c r="V105" s="1"/>
      <c r="W105" s="1"/>
    </row>
    <row r="106" spans="1:27" ht="15" customHeight="1" x14ac:dyDescent="0.2">
      <c r="A106" s="39"/>
      <c r="B106" s="174"/>
      <c r="C106" s="212"/>
      <c r="D106" s="175"/>
      <c r="E106" s="174"/>
      <c r="F106" s="153"/>
      <c r="G106" s="153"/>
      <c r="H106" s="153"/>
      <c r="I106" s="153"/>
      <c r="J106" s="176"/>
      <c r="K106" s="174"/>
      <c r="L106" s="153"/>
      <c r="M106" s="153"/>
      <c r="N106" s="153"/>
      <c r="O106" s="174"/>
      <c r="P106" s="153"/>
      <c r="Q106" s="153"/>
      <c r="R106" s="153"/>
      <c r="S106" s="174"/>
      <c r="T106" s="174"/>
      <c r="U106" s="174"/>
      <c r="V106" s="1"/>
      <c r="W106" s="1"/>
    </row>
    <row r="107" spans="1:27" ht="15" customHeight="1" x14ac:dyDescent="0.2">
      <c r="A107" s="39"/>
      <c r="B107" s="174"/>
      <c r="C107" s="212"/>
      <c r="D107" s="175"/>
      <c r="E107" s="174"/>
      <c r="F107" s="153"/>
      <c r="G107" s="153"/>
      <c r="H107" s="153"/>
      <c r="I107" s="153"/>
      <c r="J107" s="176"/>
      <c r="K107" s="174"/>
      <c r="L107" s="153"/>
      <c r="M107" s="153"/>
      <c r="N107" s="153"/>
      <c r="O107" s="174"/>
      <c r="P107" s="153"/>
      <c r="Q107" s="153"/>
      <c r="R107" s="153"/>
      <c r="S107" s="174"/>
      <c r="T107" s="174"/>
      <c r="U107" s="174"/>
      <c r="V107" s="1"/>
      <c r="W107" s="1"/>
    </row>
    <row r="108" spans="1:27" ht="15" customHeight="1" x14ac:dyDescent="0.2">
      <c r="A108" s="39"/>
      <c r="B108" s="174"/>
      <c r="C108" s="212"/>
      <c r="D108" s="175"/>
      <c r="E108" s="174"/>
      <c r="F108" s="153"/>
      <c r="G108" s="153"/>
      <c r="H108" s="153"/>
      <c r="I108" s="153"/>
      <c r="J108" s="176"/>
      <c r="K108" s="174"/>
      <c r="L108" s="153"/>
      <c r="M108" s="153"/>
      <c r="N108" s="153"/>
      <c r="O108" s="174"/>
      <c r="P108" s="153"/>
      <c r="Q108" s="153"/>
      <c r="R108" s="153"/>
      <c r="S108" s="174"/>
      <c r="T108" s="174"/>
      <c r="U108" s="174"/>
      <c r="V108" s="1"/>
      <c r="W10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2018-12-12T12:54:14Z</dcterms:modified>
</cp:coreProperties>
</file>