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O17" i="5" s="1"/>
  <c r="H13" i="5"/>
  <c r="H17" i="5" s="1"/>
  <c r="H19" i="5" s="1"/>
  <c r="G13" i="5"/>
  <c r="G17" i="5" s="1"/>
  <c r="F13" i="5"/>
  <c r="F17" i="5" s="1"/>
  <c r="E13" i="5"/>
  <c r="E17" i="5" s="1"/>
  <c r="F19" i="5" l="1"/>
  <c r="L17" i="5"/>
  <c r="N17" i="5"/>
  <c r="M17" i="5"/>
  <c r="O18" i="5"/>
  <c r="M18" i="5"/>
  <c r="E19" i="5"/>
  <c r="I19" i="5"/>
  <c r="O19" i="5" s="1"/>
  <c r="M19" i="5"/>
  <c r="G19" i="5"/>
  <c r="N18" i="5"/>
  <c r="L18" i="5"/>
  <c r="N19" i="5" l="1"/>
  <c r="L19" i="5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<sst xmlns="http://schemas.openxmlformats.org/spreadsheetml/2006/main" count="88" uniqueCount="39">
  <si>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</si>
  <si>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</si>
  <si>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</si>
  <si>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</si>
  <si>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</si>
  <si>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</si>
  <si>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</si>
  <si>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</si>
  <si>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</si>
  <si>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</si>
  <si>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</si>
  <si>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</si>
  <si>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</si>
  <si>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</si>
  <si>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</si>
  <si>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</si>
  <si>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</si>
  <si>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</si>
  <si>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</si>
  <si>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</si>
  <si>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</si>
  <si>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</si>
  <si>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</si>
  <si>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</si>
  <si>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HoNsU = Hongikon Nuorisoseuran Urheilijat  (1948)</t>
  </si>
  <si>
    <t>Arto Huhtala</t>
  </si>
  <si>
    <t>8.</t>
  </si>
  <si>
    <t>Kiri  2</t>
  </si>
  <si>
    <t>3.</t>
  </si>
  <si>
    <t>9.</t>
  </si>
  <si>
    <t>HoNsU  2</t>
  </si>
  <si>
    <t>HoNsU</t>
  </si>
  <si>
    <t>10.</t>
  </si>
  <si>
    <t>4.</t>
  </si>
  <si>
    <t>2.</t>
  </si>
  <si>
    <t>1.</t>
  </si>
  <si>
    <t>maakuntasarja</t>
  </si>
  <si>
    <t>Kiri = Jyväskylän Kiri  (1930),  kasvattajaseura</t>
  </si>
  <si>
    <t>1.2.1963   Jyväskylä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</si>
</sst>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11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1984</v>
      </c>
      <c r="Y5" s="69" t="s">
        <v>34</v>
      </c>
      <c r="Z5" s="70" t="s">
        <v>27</v>
      </c>
      <c r="AA5" s="69"/>
      <c r="AB5" s="70" t="s">
        <v>36</v>
      </c>
      <c r="AC5" s="69"/>
      <c r="AD5" s="69"/>
      <c r="AE5" s="69"/>
      <c r="AF5" s="71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69">
        <v>1985</v>
      </c>
      <c r="Y6" s="69" t="s">
        <v>35</v>
      </c>
      <c r="Z6" s="70" t="s">
        <v>27</v>
      </c>
      <c r="AA6" s="69"/>
      <c r="AB6" s="70" t="s">
        <v>36</v>
      </c>
      <c r="AC6" s="69"/>
      <c r="AD6" s="69"/>
      <c r="AE6" s="69"/>
      <c r="AF6" s="71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28</v>
      </c>
      <c r="Z7" s="68" t="s">
        <v>27</v>
      </c>
      <c r="AA7" s="12">
        <v>19</v>
      </c>
      <c r="AB7" s="12">
        <v>0</v>
      </c>
      <c r="AC7" s="12">
        <v>12</v>
      </c>
      <c r="AD7" s="12">
        <v>23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29</v>
      </c>
      <c r="Z8" s="68" t="s">
        <v>30</v>
      </c>
      <c r="AA8" s="12">
        <v>17</v>
      </c>
      <c r="AB8" s="12">
        <v>2</v>
      </c>
      <c r="AC8" s="12">
        <v>19</v>
      </c>
      <c r="AD8" s="12">
        <v>13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26</v>
      </c>
      <c r="D9" s="1" t="s">
        <v>31</v>
      </c>
      <c r="E9" s="12">
        <v>18</v>
      </c>
      <c r="F9" s="12">
        <v>0</v>
      </c>
      <c r="G9" s="12">
        <v>4</v>
      </c>
      <c r="H9" s="12">
        <v>10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1989</v>
      </c>
      <c r="C10" s="12" t="s">
        <v>32</v>
      </c>
      <c r="D10" s="1" t="s">
        <v>31</v>
      </c>
      <c r="E10" s="12">
        <v>16</v>
      </c>
      <c r="F10" s="12">
        <v>0</v>
      </c>
      <c r="G10" s="12">
        <v>6</v>
      </c>
      <c r="H10" s="12">
        <v>8</v>
      </c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33</v>
      </c>
      <c r="D11" s="1" t="s">
        <v>31</v>
      </c>
      <c r="E11" s="12">
        <v>13</v>
      </c>
      <c r="F11" s="12">
        <v>0</v>
      </c>
      <c r="G11" s="12">
        <v>2</v>
      </c>
      <c r="H11" s="12">
        <v>4</v>
      </c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29</v>
      </c>
      <c r="D12" s="1" t="s">
        <v>31</v>
      </c>
      <c r="E12" s="12">
        <v>15</v>
      </c>
      <c r="F12" s="12">
        <v>0</v>
      </c>
      <c r="G12" s="12">
        <v>3</v>
      </c>
      <c r="H12" s="12">
        <v>2</v>
      </c>
      <c r="I12" s="12">
        <v>23</v>
      </c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62</v>
      </c>
      <c r="F13" s="36">
        <f>SUM(F4:F12)</f>
        <v>0</v>
      </c>
      <c r="G13" s="36">
        <f>SUM(G4:G12)</f>
        <v>15</v>
      </c>
      <c r="H13" s="36">
        <f>SUM(H4:H12)</f>
        <v>24</v>
      </c>
      <c r="I13" s="36">
        <f>SUM(I4:I12)</f>
        <v>23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54</v>
      </c>
      <c r="AB13" s="36">
        <f>SUM(AB4:AB12)</f>
        <v>2</v>
      </c>
      <c r="AC13" s="36">
        <f>SUM(AC4:AC12)</f>
        <v>42</v>
      </c>
      <c r="AD13" s="36">
        <f>SUM(AD4:AD12)</f>
        <v>41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37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62</v>
      </c>
      <c r="F17" s="47">
        <f>PRODUCT(F13+R13)</f>
        <v>0</v>
      </c>
      <c r="G17" s="47">
        <f>PRODUCT(G13+S13)</f>
        <v>15</v>
      </c>
      <c r="H17" s="47">
        <f>PRODUCT(H13+T13)</f>
        <v>24</v>
      </c>
      <c r="I17" s="47">
        <f>PRODUCT(I13+U13)</f>
        <v>23</v>
      </c>
      <c r="J17" s="60">
        <v>0</v>
      </c>
      <c r="K17" s="16">
        <f>PRODUCT(K13+W13)</f>
        <v>0</v>
      </c>
      <c r="L17" s="53">
        <f>PRODUCT((F17+G17)/E17)</f>
        <v>0.24193548387096775</v>
      </c>
      <c r="M17" s="53">
        <f>PRODUCT(H17/E17)</f>
        <v>0.38709677419354838</v>
      </c>
      <c r="N17" s="53">
        <f>PRODUCT((F17+G17+H17)/E17)</f>
        <v>0.62903225806451613</v>
      </c>
      <c r="O17" s="53">
        <f>PRODUCT(I17/15)</f>
        <v>1.5333333333333334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54</v>
      </c>
      <c r="F18" s="47">
        <f>PRODUCT(AB13+AN13)</f>
        <v>2</v>
      </c>
      <c r="G18" s="47">
        <f>PRODUCT(AC13+AO13)</f>
        <v>42</v>
      </c>
      <c r="H18" s="47">
        <f>PRODUCT(AD13+AP13)</f>
        <v>41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0.81481481481481477</v>
      </c>
      <c r="M18" s="53">
        <f>PRODUCT(H18/E18)</f>
        <v>0.7592592592592593</v>
      </c>
      <c r="N18" s="53">
        <f>PRODUCT((F18+G18+H18)/E18)</f>
        <v>1.5740740740740742</v>
      </c>
      <c r="O18" s="53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116</v>
      </c>
      <c r="F19" s="47">
        <f t="shared" ref="F19:I19" si="0">SUM(F16:F18)</f>
        <v>2</v>
      </c>
      <c r="G19" s="47">
        <f t="shared" si="0"/>
        <v>57</v>
      </c>
      <c r="H19" s="47">
        <f t="shared" si="0"/>
        <v>65</v>
      </c>
      <c r="I19" s="47">
        <f t="shared" si="0"/>
        <v>23</v>
      </c>
      <c r="J19" s="60">
        <v>0</v>
      </c>
      <c r="K19" s="16" t="e">
        <f>SUM(K16:K18)</f>
        <v>#DIV/0!</v>
      </c>
      <c r="L19" s="53">
        <f>PRODUCT((F19+G19)/E19)</f>
        <v>0.50862068965517238</v>
      </c>
      <c r="M19" s="53">
        <f>PRODUCT(H19/E19)</f>
        <v>0.56034482758620685</v>
      </c>
      <c r="N19" s="53">
        <f>PRODUCT((F19+G19+H19)/E19)</f>
        <v>1.0689655172413792</v>
      </c>
      <c r="O19" s="53">
        <f>PRODUCT(I19/15)</f>
        <v>1.5333333333333334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2019-01-21T18:50:19Z</dcterms:modified>
</cp:coreProperties>
</file>