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AR9" i="3" l="1"/>
  <c r="AF9" i="3"/>
  <c r="F14" i="3"/>
  <c r="F15" i="3" s="1"/>
  <c r="H14" i="3"/>
  <c r="I15" i="3"/>
  <c r="J14" i="3"/>
  <c r="O14" i="3"/>
  <c r="L14" i="3" l="1"/>
  <c r="N14" i="3"/>
  <c r="L15" i="3"/>
  <c r="H15" i="3"/>
  <c r="M15" i="3" s="1"/>
  <c r="M14" i="3"/>
  <c r="O15" i="3"/>
  <c r="J15" i="3"/>
  <c r="N15" i="3" l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<sst xmlns="http://schemas.openxmlformats.org/spreadsheetml/2006/main" count="82" uniqueCount="36">
  <si>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</si>
  <si>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</si>
  <si>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</si>
  <si>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</si>
  <si>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</si>
  <si>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</si>
  <si>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</si>
  <si>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</si>
  <si>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</si>
  <si>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</si>
  <si>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</si>
  <si>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</si>
  <si>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</si>
  <si>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</si>
  <si>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</si>
  <si>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</si>
  <si>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</si>
  <si>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</si>
  <si>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</si>
  <si>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KPL = Kouvolan Pallonlyöjät  (1931)</t>
  </si>
  <si>
    <t>2.</t>
  </si>
  <si>
    <t>KPL  2</t>
  </si>
  <si>
    <t>4.</t>
  </si>
  <si>
    <t>7.</t>
  </si>
  <si>
    <t>MäVi = Mäntyharjun Virkistys  (1920),  kasvattajaseura</t>
  </si>
  <si>
    <t>Jani Hoteila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</si>
  <si>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</si>
  <si>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</si>
  <si>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</si>
  <si>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</si>
  <si>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</si>
  <si>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</si>
  <si>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LMV</t>
  </si>
  <si>
    <t>LMV = Lahden Mailaveikot  (1929)</t>
  </si>
  <si>
    <t>9.</t>
  </si>
  <si>
    <t>29.9.1998   Mikkeli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</si>
</sst>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2016</v>
      </c>
      <c r="Y4" s="12" t="s">
        <v>20</v>
      </c>
      <c r="Z4" s="1" t="s">
        <v>21</v>
      </c>
      <c r="AA4" s="12">
        <v>7</v>
      </c>
      <c r="AB4" s="12">
        <v>0</v>
      </c>
      <c r="AC4" s="12">
        <v>11</v>
      </c>
      <c r="AD4" s="12">
        <v>2</v>
      </c>
      <c r="AE4" s="12">
        <v>27</v>
      </c>
      <c r="AF4" s="68">
        <v>0.55100000000000005</v>
      </c>
      <c r="AG4" s="10">
        <v>49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2017</v>
      </c>
      <c r="Y5" s="12" t="s">
        <v>22</v>
      </c>
      <c r="Z5" s="1" t="s">
        <v>21</v>
      </c>
      <c r="AA5" s="12">
        <v>16</v>
      </c>
      <c r="AB5" s="12">
        <v>1</v>
      </c>
      <c r="AC5" s="12">
        <v>34</v>
      </c>
      <c r="AD5" s="12">
        <v>9</v>
      </c>
      <c r="AE5" s="12">
        <v>59</v>
      </c>
      <c r="AF5" s="68">
        <v>0.49159999999999998</v>
      </c>
      <c r="AG5" s="10">
        <v>120</v>
      </c>
      <c r="AH5" s="7" t="s">
        <v>23</v>
      </c>
      <c r="AI5" s="56"/>
      <c r="AJ5" s="56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3</v>
      </c>
      <c r="AR5" s="57">
        <v>0.3</v>
      </c>
      <c r="AS5" s="58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12">
        <v>2018</v>
      </c>
      <c r="Y6" s="12" t="s">
        <v>31</v>
      </c>
      <c r="Z6" s="1" t="s">
        <v>32</v>
      </c>
      <c r="AA6" s="12">
        <v>13</v>
      </c>
      <c r="AB6" s="12">
        <v>0</v>
      </c>
      <c r="AC6" s="12">
        <v>18</v>
      </c>
      <c r="AD6" s="12">
        <v>2</v>
      </c>
      <c r="AE6" s="12">
        <v>28</v>
      </c>
      <c r="AF6" s="68">
        <v>0.37330000000000002</v>
      </c>
      <c r="AG6" s="10">
        <v>75</v>
      </c>
      <c r="AH6" s="7"/>
      <c r="AI6" s="7"/>
      <c r="AJ6" s="7"/>
      <c r="AK6" s="7"/>
      <c r="AL6" s="10"/>
      <c r="AM6" s="12">
        <v>8</v>
      </c>
      <c r="AN6" s="12">
        <v>0</v>
      </c>
      <c r="AO6" s="12">
        <v>12</v>
      </c>
      <c r="AP6" s="12">
        <v>0</v>
      </c>
      <c r="AQ6" s="12">
        <v>21</v>
      </c>
      <c r="AR6" s="63">
        <v>0.38179999999999997</v>
      </c>
      <c r="AS6" s="10">
        <v>55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12">
        <v>2019</v>
      </c>
      <c r="Y7" s="12" t="s">
        <v>20</v>
      </c>
      <c r="Z7" s="1" t="s">
        <v>32</v>
      </c>
      <c r="AA7" s="12">
        <v>16</v>
      </c>
      <c r="AB7" s="12">
        <v>1</v>
      </c>
      <c r="AC7" s="12">
        <v>39</v>
      </c>
      <c r="AD7" s="12">
        <v>5</v>
      </c>
      <c r="AE7" s="12">
        <v>61</v>
      </c>
      <c r="AF7" s="68">
        <v>0.49590000000000001</v>
      </c>
      <c r="AG7" s="19">
        <v>123</v>
      </c>
      <c r="AH7" s="69" t="s">
        <v>20</v>
      </c>
      <c r="AI7" s="7"/>
      <c r="AJ7" s="7" t="s">
        <v>34</v>
      </c>
      <c r="AK7" s="7"/>
      <c r="AM7" s="12">
        <v>3</v>
      </c>
      <c r="AN7" s="12">
        <v>0</v>
      </c>
      <c r="AO7" s="13">
        <v>7</v>
      </c>
      <c r="AP7" s="12">
        <v>0</v>
      </c>
      <c r="AQ7" s="12">
        <v>10</v>
      </c>
      <c r="AR7" s="57">
        <v>0.52629999999999999</v>
      </c>
      <c r="AS7" s="19"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20</v>
      </c>
      <c r="Z8" s="1" t="s">
        <v>32</v>
      </c>
      <c r="AA8" s="12">
        <v>2</v>
      </c>
      <c r="AB8" s="12">
        <v>0</v>
      </c>
      <c r="AC8" s="12">
        <v>5</v>
      </c>
      <c r="AD8" s="12">
        <v>0</v>
      </c>
      <c r="AE8" s="12">
        <v>7</v>
      </c>
      <c r="AF8" s="32">
        <v>0.58330000000000004</v>
      </c>
      <c r="AG8" s="19">
        <v>12</v>
      </c>
      <c r="AH8" s="41"/>
      <c r="AI8" s="7"/>
      <c r="AJ8" s="7"/>
      <c r="AK8" s="7"/>
      <c r="AL8" s="70"/>
      <c r="AM8" s="12"/>
      <c r="AN8" s="12"/>
      <c r="AO8" s="13"/>
      <c r="AP8" s="12"/>
      <c r="AQ8" s="12"/>
      <c r="AR8" s="57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54</v>
      </c>
      <c r="AB9" s="36">
        <f>SUM(AB4:AB8)</f>
        <v>2</v>
      </c>
      <c r="AC9" s="36">
        <f>SUM(AC4:AC8)</f>
        <v>107</v>
      </c>
      <c r="AD9" s="36">
        <f>SUM(AD4:AD8)</f>
        <v>18</v>
      </c>
      <c r="AE9" s="36">
        <f>SUM(AE4:AE8)</f>
        <v>182</v>
      </c>
      <c r="AF9" s="37">
        <f>PRODUCT(AE9/AG9)</f>
        <v>0.48021108179419525</v>
      </c>
      <c r="AG9" s="21">
        <f>SUM(AG4:AG8)</f>
        <v>379</v>
      </c>
      <c r="AH9" s="18"/>
      <c r="AI9" s="29"/>
      <c r="AJ9" s="42"/>
      <c r="AK9" s="43"/>
      <c r="AL9" s="10"/>
      <c r="AM9" s="36">
        <f>SUM(AM4:AM8)</f>
        <v>13</v>
      </c>
      <c r="AN9" s="36">
        <f>SUM(AN4:AN8)</f>
        <v>0</v>
      </c>
      <c r="AO9" s="36">
        <f>SUM(AO4:AO8)</f>
        <v>20</v>
      </c>
      <c r="AP9" s="36">
        <f>SUM(AP4:AP8)</f>
        <v>0</v>
      </c>
      <c r="AQ9" s="36">
        <f>SUM(AQ4:AQ8)</f>
        <v>34</v>
      </c>
      <c r="AR9" s="37">
        <f>PRODUCT(AQ9/AS9)</f>
        <v>0.40476190476190477</v>
      </c>
      <c r="AS9" s="39">
        <f>SUM(AS4:AS8)</f>
        <v>84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24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67</v>
      </c>
      <c r="F14" s="48">
        <f>PRODUCT(AB9+AN9)</f>
        <v>2</v>
      </c>
      <c r="G14" s="48">
        <f>PRODUCT(AC9+AO9)</f>
        <v>127</v>
      </c>
      <c r="H14" s="48">
        <f>PRODUCT(AD9+AP9)</f>
        <v>18</v>
      </c>
      <c r="I14" s="48">
        <f>PRODUCT(AE9+AQ9)</f>
        <v>216</v>
      </c>
      <c r="J14" s="67">
        <f>PRODUCT(I14/K14)</f>
        <v>0.46652267818574517</v>
      </c>
      <c r="K14" s="10">
        <f>PRODUCT(AG9+AS9)</f>
        <v>463</v>
      </c>
      <c r="L14" s="54">
        <f>PRODUCT((F14+G14)/E14)</f>
        <v>1.9253731343283582</v>
      </c>
      <c r="M14" s="54">
        <f>PRODUCT(H14/E14)</f>
        <v>0.26865671641791045</v>
      </c>
      <c r="N14" s="54">
        <f>PRODUCT((F14+G14+H14)/E14)</f>
        <v>2.1940298507462686</v>
      </c>
      <c r="O14" s="54">
        <f>PRODUCT(I14/E14)</f>
        <v>3.2238805970149254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67</v>
      </c>
      <c r="F15" s="48">
        <f t="shared" ref="F15:I15" si="0">SUM(F12:F14)</f>
        <v>2</v>
      </c>
      <c r="G15" s="48">
        <f t="shared" si="0"/>
        <v>127</v>
      </c>
      <c r="H15" s="48">
        <f t="shared" si="0"/>
        <v>18</v>
      </c>
      <c r="I15" s="48">
        <f t="shared" si="0"/>
        <v>216</v>
      </c>
      <c r="J15" s="67">
        <f>PRODUCT(I15/K15)</f>
        <v>0.46652267818574517</v>
      </c>
      <c r="K15" s="16">
        <f>SUM(K12:K14)</f>
        <v>463</v>
      </c>
      <c r="L15" s="54">
        <f>PRODUCT((F15+G15)/E15)</f>
        <v>1.9253731343283582</v>
      </c>
      <c r="M15" s="54">
        <f>PRODUCT(H15/E15)</f>
        <v>0.26865671641791045</v>
      </c>
      <c r="N15" s="54">
        <f>PRODUCT((F15+G15+H15)/E15)</f>
        <v>2.1940298507462686</v>
      </c>
      <c r="O15" s="54">
        <f>PRODUCT(I15/E15)</f>
        <v>3.2238805970149254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2020-08-30T09:12:10Z</dcterms:modified>
</cp:coreProperties>
</file>