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10" i="3" l="1"/>
  <c r="AQ10" i="3"/>
  <c r="AP10" i="3"/>
  <c r="AO10" i="3"/>
  <c r="AN10" i="3"/>
  <c r="AM10" i="3"/>
  <c r="AG10" i="3"/>
  <c r="K15" i="3" s="1"/>
  <c r="K16" i="3" s="1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H10" i="3"/>
  <c r="H14" i="3" s="1"/>
  <c r="G10" i="3"/>
  <c r="G14" i="3" s="1"/>
  <c r="G16" i="3" s="1"/>
  <c r="F10" i="3"/>
  <c r="F14" i="3" s="1"/>
  <c r="E10" i="3"/>
  <c r="E14" i="3" s="1"/>
  <c r="E16" i="3" s="1"/>
  <c r="F15" i="3" l="1"/>
  <c r="L15" i="3" s="1"/>
  <c r="H15" i="3"/>
  <c r="H16" i="3" s="1"/>
  <c r="M16" i="3" s="1"/>
  <c r="I16" i="3"/>
  <c r="O15" i="3"/>
  <c r="J15" i="3"/>
  <c r="M15" i="3"/>
  <c r="AF10" i="3"/>
  <c r="N15" i="3" l="1"/>
  <c r="F16" i="3"/>
  <c r="J16" i="3"/>
  <c r="O16" i="3"/>
  <c r="L16" i="3" l="1"/>
  <c r="N16" i="3"/>
</calcChain>
</file>

<file path=xl/sharedStrings.xml><?xml version="1.0" encoding="utf-8"?>
<sst xmlns="http://schemas.openxmlformats.org/spreadsheetml/2006/main" count="81" uniqueCount="32">
  <si>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</si>
  <si>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</si>
  <si>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</si>
  <si>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</si>
  <si>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</si>
  <si>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</si>
  <si>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</si>
  <si>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</si>
  <si>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</si>
  <si>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</si>
  <si>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</si>
  <si>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</si>
  <si>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</si>
  <si>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</si>
  <si>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</si>
  <si>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</si>
  <si>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</si>
  <si>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</si>
  <si>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</si>
  <si>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Henri Holmberg</t>
  </si>
  <si>
    <t>8.</t>
  </si>
  <si>
    <t>Turku-Pesis</t>
  </si>
  <si>
    <t>7.</t>
  </si>
  <si>
    <t>10.5.1999   Kaarina</t>
  </si>
  <si>
    <t>Turku-Pesis = Turku-Pesis  (Lännen Pallo)  (1949),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</si>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</sst>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140625" customWidth="1"/>
    <col min="5" max="9" width="5.42578125" customWidth="1"/>
    <col min="10" max="10" width="7.855468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42578125" customWidth="1"/>
    <col min="23" max="23" width="0.7109375" customWidth="1"/>
    <col min="24" max="24" width="6.5703125" customWidth="1"/>
    <col min="25" max="25" width="5.7109375" customWidth="1"/>
    <col min="26" max="26" width="13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2015</v>
      </c>
      <c r="Y4" s="12" t="s">
        <v>20</v>
      </c>
      <c r="Z4" s="1" t="s">
        <v>21</v>
      </c>
      <c r="AA4" s="12">
        <v>1</v>
      </c>
      <c r="AB4" s="12">
        <v>0</v>
      </c>
      <c r="AC4" s="12">
        <v>1</v>
      </c>
      <c r="AD4" s="12">
        <v>0</v>
      </c>
      <c r="AE4" s="12">
        <v>2</v>
      </c>
      <c r="AF4" s="66">
        <v>0.33329999999999999</v>
      </c>
      <c r="AG4" s="10">
        <v>6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2016</v>
      </c>
      <c r="Y5" s="12" t="s">
        <v>22</v>
      </c>
      <c r="Z5" s="1" t="s">
        <v>21</v>
      </c>
      <c r="AA5" s="12">
        <v>8</v>
      </c>
      <c r="AB5" s="12">
        <v>0</v>
      </c>
      <c r="AC5" s="12">
        <v>2</v>
      </c>
      <c r="AD5" s="12">
        <v>6</v>
      </c>
      <c r="AE5" s="12">
        <v>23</v>
      </c>
      <c r="AF5" s="66">
        <v>0.54759999999999998</v>
      </c>
      <c r="AG5" s="10">
        <v>42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13"/>
      <c r="W6" s="19"/>
      <c r="X6" s="12">
        <v>2017</v>
      </c>
      <c r="Y6" s="12" t="s">
        <v>22</v>
      </c>
      <c r="Z6" s="1" t="s">
        <v>21</v>
      </c>
      <c r="AA6" s="12">
        <v>13</v>
      </c>
      <c r="AB6" s="12">
        <v>1</v>
      </c>
      <c r="AC6" s="12">
        <v>5</v>
      </c>
      <c r="AD6" s="12">
        <v>12</v>
      </c>
      <c r="AE6" s="12">
        <v>51</v>
      </c>
      <c r="AF6" s="66">
        <v>0.57950000000000002</v>
      </c>
      <c r="AG6" s="10">
        <v>88</v>
      </c>
      <c r="AH6" s="56"/>
      <c r="AI6" s="7"/>
      <c r="AJ6" s="7"/>
      <c r="AK6" s="7"/>
      <c r="AM6" s="12"/>
      <c r="AN6" s="12"/>
      <c r="AO6" s="12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13"/>
      <c r="W7" s="19"/>
      <c r="X7" s="12">
        <v>2018</v>
      </c>
      <c r="Y7" s="12" t="s">
        <v>30</v>
      </c>
      <c r="Z7" s="1" t="s">
        <v>21</v>
      </c>
      <c r="AA7" s="12">
        <v>14</v>
      </c>
      <c r="AB7" s="12">
        <v>1</v>
      </c>
      <c r="AC7" s="12">
        <v>2</v>
      </c>
      <c r="AD7" s="12">
        <v>31</v>
      </c>
      <c r="AE7" s="12">
        <v>73</v>
      </c>
      <c r="AF7" s="66">
        <v>0.68859999999999999</v>
      </c>
      <c r="AG7" s="10">
        <v>106</v>
      </c>
      <c r="AH7" s="7"/>
      <c r="AI7" s="7" t="s">
        <v>31</v>
      </c>
      <c r="AJ7" s="7"/>
      <c r="AK7" s="7" t="s">
        <v>20</v>
      </c>
      <c r="AL7" s="10"/>
      <c r="AM7" s="1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P8" s="10"/>
      <c r="Q8" s="12"/>
      <c r="R8" s="12"/>
      <c r="S8" s="13"/>
      <c r="T8" s="12"/>
      <c r="U8" s="12"/>
      <c r="V8" s="13"/>
      <c r="W8" s="19"/>
      <c r="X8" s="12">
        <v>2019</v>
      </c>
      <c r="Y8" s="12" t="s">
        <v>30</v>
      </c>
      <c r="Z8" s="1" t="s">
        <v>21</v>
      </c>
      <c r="AA8" s="12">
        <v>4</v>
      </c>
      <c r="AB8" s="12">
        <v>0</v>
      </c>
      <c r="AC8" s="12">
        <v>0</v>
      </c>
      <c r="AD8" s="12">
        <v>4</v>
      </c>
      <c r="AE8" s="12">
        <v>8</v>
      </c>
      <c r="AF8" s="66">
        <v>0.42099999999999999</v>
      </c>
      <c r="AG8" s="19">
        <v>19</v>
      </c>
      <c r="AH8" s="41"/>
      <c r="AI8" s="7"/>
      <c r="AJ8" s="7"/>
      <c r="AK8" s="7"/>
      <c r="AL8" s="10"/>
      <c r="AM8" s="1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2020</v>
      </c>
      <c r="Y9" s="12" t="s">
        <v>20</v>
      </c>
      <c r="Z9" s="1" t="s">
        <v>21</v>
      </c>
      <c r="AA9" s="12">
        <v>10</v>
      </c>
      <c r="AB9" s="12">
        <v>0</v>
      </c>
      <c r="AC9" s="12">
        <v>2</v>
      </c>
      <c r="AD9" s="12">
        <v>12</v>
      </c>
      <c r="AE9" s="12">
        <v>39</v>
      </c>
      <c r="AF9" s="32">
        <v>0.55710000000000004</v>
      </c>
      <c r="AG9" s="19">
        <v>70</v>
      </c>
      <c r="AH9" s="41"/>
      <c r="AI9" s="7"/>
      <c r="AJ9" s="7"/>
      <c r="AK9" s="7"/>
      <c r="AM9" s="12"/>
      <c r="AN9" s="1"/>
      <c r="AO9" s="53"/>
      <c r="AP9" s="1"/>
      <c r="AQ9" s="1"/>
      <c r="AR9" s="53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2" t="s">
        <v>13</v>
      </c>
      <c r="C10" s="63"/>
      <c r="D10" s="64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2"/>
      <c r="O10" s="43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56" t="s">
        <v>13</v>
      </c>
      <c r="Y10" s="11"/>
      <c r="Z10" s="9"/>
      <c r="AA10" s="36">
        <f>SUM(AA4:AA9)</f>
        <v>50</v>
      </c>
      <c r="AB10" s="36">
        <f>SUM(AB4:AB9)</f>
        <v>2</v>
      </c>
      <c r="AC10" s="36">
        <f>SUM(AC4:AC9)</f>
        <v>12</v>
      </c>
      <c r="AD10" s="36">
        <f>SUM(AD4:AD9)</f>
        <v>65</v>
      </c>
      <c r="AE10" s="36">
        <f>SUM(AE4:AE9)</f>
        <v>196</v>
      </c>
      <c r="AF10" s="37">
        <f>PRODUCT(AE10/AG10)</f>
        <v>0.59214501510574014</v>
      </c>
      <c r="AG10" s="21">
        <f>SUM(AG4:AG9)</f>
        <v>331</v>
      </c>
      <c r="AH10" s="18"/>
      <c r="AI10" s="29"/>
      <c r="AJ10" s="42"/>
      <c r="AK10" s="43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15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16</v>
      </c>
      <c r="C12" s="50"/>
      <c r="D12" s="51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28</v>
      </c>
      <c r="O12" s="7" t="s">
        <v>29</v>
      </c>
      <c r="Q12" s="17"/>
      <c r="R12" s="17" t="s">
        <v>10</v>
      </c>
      <c r="S12" s="17"/>
      <c r="T12" s="55" t="s">
        <v>24</v>
      </c>
      <c r="U12" s="10"/>
      <c r="V12" s="19"/>
      <c r="W12" s="19"/>
      <c r="X12" s="44"/>
      <c r="Y12" s="44"/>
      <c r="Z12" s="44"/>
      <c r="AA12" s="44"/>
      <c r="AB12" s="44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4"/>
      <c r="AO12" s="44"/>
      <c r="AP12" s="44"/>
      <c r="AQ12" s="44"/>
      <c r="AR12" s="44"/>
      <c r="AS12" s="4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2" t="s">
        <v>15</v>
      </c>
      <c r="C13" s="3"/>
      <c r="D13" s="53"/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65">
        <v>0</v>
      </c>
      <c r="K13" s="16"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17"/>
      <c r="U13" s="16"/>
      <c r="V13" s="16"/>
      <c r="W13" s="16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8">
        <f>PRODUCT(E10+Q10)</f>
        <v>0</v>
      </c>
      <c r="F14" s="48">
        <f>PRODUCT(F10+R10)</f>
        <v>0</v>
      </c>
      <c r="G14" s="48">
        <f>PRODUCT(G10+S10)</f>
        <v>0</v>
      </c>
      <c r="H14" s="48">
        <f>PRODUCT(H10+T10)</f>
        <v>0</v>
      </c>
      <c r="I14" s="48">
        <f>PRODUCT(I10+U10)</f>
        <v>0</v>
      </c>
      <c r="J14" s="65">
        <v>0</v>
      </c>
      <c r="K14" s="16">
        <f>PRODUCT(K10+W10)</f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8">
        <f>PRODUCT(AA10+AM10)</f>
        <v>50</v>
      </c>
      <c r="F15" s="48">
        <f>PRODUCT(AB10+AN10)</f>
        <v>2</v>
      </c>
      <c r="G15" s="48">
        <f>PRODUCT(AC10+AO10)</f>
        <v>12</v>
      </c>
      <c r="H15" s="48">
        <f>PRODUCT(AD10+AP10)</f>
        <v>65</v>
      </c>
      <c r="I15" s="48">
        <f>PRODUCT(AE10+AQ10)</f>
        <v>196</v>
      </c>
      <c r="J15" s="65">
        <f>PRODUCT(I15/K15)</f>
        <v>0.59214501510574014</v>
      </c>
      <c r="K15" s="10">
        <f>PRODUCT(AG10+AS10)</f>
        <v>331</v>
      </c>
      <c r="L15" s="54">
        <f>PRODUCT((F15+G15)/E15)</f>
        <v>0.28000000000000003</v>
      </c>
      <c r="M15" s="54">
        <f>PRODUCT(H15/E15)</f>
        <v>1.3</v>
      </c>
      <c r="N15" s="54">
        <f>PRODUCT((F15+G15+H15)/E15)</f>
        <v>1.58</v>
      </c>
      <c r="O15" s="54">
        <f>PRODUCT(I15/E15)</f>
        <v>3.92</v>
      </c>
      <c r="Q15" s="17"/>
      <c r="R15" s="17"/>
      <c r="S15" s="16"/>
      <c r="T15" s="16"/>
      <c r="U15" s="10"/>
      <c r="V15" s="10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5" t="s">
        <v>13</v>
      </c>
      <c r="C16" s="46"/>
      <c r="D16" s="47"/>
      <c r="E16" s="48">
        <f>SUM(E13:E15)</f>
        <v>50</v>
      </c>
      <c r="F16" s="48">
        <f t="shared" ref="F16:I16" si="0">SUM(F13:F15)</f>
        <v>2</v>
      </c>
      <c r="G16" s="48">
        <f t="shared" si="0"/>
        <v>12</v>
      </c>
      <c r="H16" s="48">
        <f t="shared" si="0"/>
        <v>65</v>
      </c>
      <c r="I16" s="48">
        <f t="shared" si="0"/>
        <v>196</v>
      </c>
      <c r="J16" s="65">
        <f>PRODUCT(I16/K16)</f>
        <v>0.59214501510574014</v>
      </c>
      <c r="K16" s="16">
        <f>SUM(K13:K15)</f>
        <v>331</v>
      </c>
      <c r="L16" s="54">
        <f>PRODUCT((F16+G16)/E16)</f>
        <v>0.28000000000000003</v>
      </c>
      <c r="M16" s="54">
        <f>PRODUCT(H16/E16)</f>
        <v>1.3</v>
      </c>
      <c r="N16" s="54">
        <f>PRODUCT((F16+G16+H16)/E16)</f>
        <v>1.58</v>
      </c>
      <c r="O16" s="54">
        <f>PRODUCT(I16/E16)</f>
        <v>3.92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0"/>
      <c r="AJ181" s="10"/>
      <c r="AK181" s="10"/>
      <c r="AL181" s="10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</row>
    <row r="188" spans="12:38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</row>
    <row r="189" spans="12:38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</row>
    <row r="190" spans="12:38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</row>
    <row r="191" spans="12:38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</row>
    <row r="192" spans="12:38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</row>
    <row r="193" spans="12:38" x14ac:dyDescent="0.25"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</row>
    <row r="194" spans="12:38" x14ac:dyDescent="0.25"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</row>
    <row r="195" spans="12:38" ht="14.25" x14ac:dyDescent="0.2">
      <c r="L195"/>
      <c r="M195"/>
      <c r="N195"/>
      <c r="O195"/>
      <c r="P195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/>
      <c r="AJ195"/>
      <c r="AK195"/>
      <c r="AL195"/>
    </row>
    <row r="196" spans="12:38" ht="14.25" x14ac:dyDescent="0.2">
      <c r="L196"/>
      <c r="M196"/>
      <c r="N196"/>
      <c r="O196"/>
      <c r="P196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/>
      <c r="AJ196"/>
      <c r="AK196"/>
      <c r="AL196"/>
    </row>
    <row r="197" spans="12:38" ht="14.25" x14ac:dyDescent="0.2">
      <c r="L197"/>
      <c r="M197"/>
      <c r="N197"/>
      <c r="O197"/>
      <c r="P19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/>
      <c r="AJ197"/>
      <c r="AK197"/>
      <c r="AL197"/>
    </row>
    <row r="198" spans="12:38" ht="14.25" x14ac:dyDescent="0.2">
      <c r="L198"/>
      <c r="M198"/>
      <c r="N198"/>
      <c r="O198"/>
      <c r="P198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/>
      <c r="AJ198"/>
      <c r="AK198"/>
      <c r="AL198"/>
    </row>
    <row r="199" spans="12:38" ht="14.25" x14ac:dyDescent="0.2">
      <c r="L199"/>
      <c r="M199"/>
      <c r="N199"/>
      <c r="O199"/>
      <c r="P19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/>
      <c r="AJ199"/>
      <c r="AK199"/>
      <c r="AL199"/>
    </row>
    <row r="200" spans="12:38" ht="14.25" x14ac:dyDescent="0.2">
      <c r="L200"/>
      <c r="M200"/>
      <c r="N200"/>
      <c r="O200"/>
      <c r="P200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/>
      <c r="AJ200"/>
      <c r="AK200"/>
      <c r="AL200"/>
    </row>
    <row r="201" spans="12:38" ht="14.25" x14ac:dyDescent="0.2">
      <c r="L201"/>
      <c r="M201"/>
      <c r="N201"/>
      <c r="O201"/>
      <c r="P201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/>
      <c r="AJ201"/>
      <c r="AK201"/>
      <c r="AL201"/>
    </row>
    <row r="202" spans="12:38" ht="14.25" x14ac:dyDescent="0.2">
      <c r="L202"/>
      <c r="M202"/>
      <c r="N202"/>
      <c r="O202"/>
      <c r="P202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/>
      <c r="AJ202"/>
      <c r="AK202"/>
      <c r="AL202"/>
    </row>
  </sheetData>
  <sortState ref="X8:AK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2020-09-03T04:49:42Z</dcterms:modified>
</cp:coreProperties>
</file>