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R20" i="3" l="1"/>
  <c r="O23" i="3" l="1"/>
  <c r="N23" i="3"/>
  <c r="M23" i="3"/>
  <c r="L23" i="3"/>
  <c r="O24" i="3"/>
  <c r="N24" i="3"/>
  <c r="M24" i="3"/>
  <c r="L24" i="3"/>
  <c r="K23" i="3"/>
  <c r="AS20" i="3"/>
  <c r="AQ20" i="3"/>
  <c r="AP20" i="3"/>
  <c r="AO20" i="3"/>
  <c r="AN20" i="3"/>
  <c r="AM20" i="3"/>
  <c r="AG20" i="3"/>
  <c r="K25" i="3" s="1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H20" i="3"/>
  <c r="H24" i="3" s="1"/>
  <c r="G20" i="3"/>
  <c r="G24" i="3" s="1"/>
  <c r="G26" i="3" s="1"/>
  <c r="F20" i="3"/>
  <c r="F24" i="3" s="1"/>
  <c r="E20" i="3"/>
  <c r="E24" i="3" s="1"/>
  <c r="E26" i="3" l="1"/>
  <c r="K26" i="3"/>
  <c r="F25" i="3"/>
  <c r="L25" i="3" s="1"/>
  <c r="H25" i="3"/>
  <c r="H26" i="3" s="1"/>
  <c r="I26" i="3"/>
  <c r="J25" i="3"/>
  <c r="O25" i="3"/>
  <c r="AF20" i="3"/>
  <c r="M26" i="3" l="1"/>
  <c r="M25" i="3"/>
  <c r="N25" i="3"/>
  <c r="F26" i="3"/>
  <c r="O26" i="3"/>
  <c r="L26" i="3" l="1"/>
  <c r="N26" i="3"/>
</calcChain>
</file>

<file path=xl/sharedStrings.xml><?xml version="1.0" encoding="utf-8"?>
<sst xmlns="http://schemas.openxmlformats.org/spreadsheetml/2006/main" count="208" uniqueCount="74">
  <si>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</si>
  <si>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</si>
  <si>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</si>
  <si>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</si>
  <si>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</si>
  <si>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</si>
  <si>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</si>
  <si>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</si>
  <si>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</si>
  <si>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</si>
  <si>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</si>
  <si>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</si>
  <si>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</si>
  <si>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</si>
  <si>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</si>
  <si>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</si>
  <si>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</si>
  <si>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</si>
  <si>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</si>
  <si>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</si>
  <si>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</si>
  <si>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</si>
  <si>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</si>
  <si>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</si>
  <si>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</si>
  <si>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</si>
  <si>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</si>
  <si>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</si>
  <si>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</si>
  <si>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</si>
  <si>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</si>
  <si>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</si>
  <si>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</si>
  <si>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</si>
  <si>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</si>
  <si>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</si>
  <si>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Jarno Himmelä</t>
  </si>
  <si>
    <t>15.</t>
  </si>
  <si>
    <t>ViVe</t>
  </si>
  <si>
    <t>12.06. 1997  SoJy - ViVe  2-1  (0-1, 7-2, 2-0)</t>
  </si>
  <si>
    <t>03.07. 1997  Lippo - ViVe  2-1  (0-3, 6-4, 2-0)</t>
  </si>
  <si>
    <t>20.07. 1997  ViVe - KiPa  0-2  (2-4, 3-5)</t>
  </si>
  <si>
    <t xml:space="preserve">  22 v 10 kk 27 pv</t>
  </si>
  <si>
    <t xml:space="preserve">  22 v 10 kk 10 pv</t>
  </si>
  <si>
    <t xml:space="preserve">  22 v   9 kk 20 pv</t>
  </si>
  <si>
    <t>suomensarja</t>
  </si>
  <si>
    <t>ViVe  2</t>
  </si>
  <si>
    <t>9.</t>
  </si>
  <si>
    <t>7.</t>
  </si>
  <si>
    <t>6.</t>
  </si>
  <si>
    <t>8.</t>
  </si>
  <si>
    <t>ykköspesis</t>
  </si>
  <si>
    <t>5.</t>
  </si>
  <si>
    <t>Seurat</t>
  </si>
  <si>
    <t>ViVe = Vimpelin Veto  (1934)</t>
  </si>
  <si>
    <t>YKKÖSPESIS</t>
  </si>
  <si>
    <t xml:space="preserve"> Arvo-ottelut</t>
  </si>
  <si>
    <t>Mitalit</t>
  </si>
  <si>
    <t>hSM</t>
  </si>
  <si>
    <t>Lyöty</t>
  </si>
  <si>
    <t>Tuotu</t>
  </si>
  <si>
    <t>23.8.1974   Vimpeli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</si>
  <si>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</si>
  <si>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</si>
  <si>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</si>
  <si>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</si>
  <si>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</si>
  <si>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</si>
  <si>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</si>
  <si>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</si>
  <si>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</si>
  <si>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****</t>
  </si>
  <si>
    <t>1.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</si>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</sst>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7" borderId="1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3" borderId="13" xfId="0" applyFont="1" applyFill="1" applyBorder="1"/>
    <xf numFmtId="0" fontId="4" fillId="2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140625" style="68" customWidth="1"/>
    <col min="5" max="8" width="5.7109375" style="67" customWidth="1"/>
    <col min="9" max="9" width="5.140625" style="67" customWidth="1"/>
    <col min="10" max="10" width="5.85546875" style="67" customWidth="1"/>
    <col min="11" max="12" width="5.7109375" style="67" customWidth="1"/>
    <col min="13" max="13" width="6" style="67" customWidth="1"/>
    <col min="14" max="14" width="8.85546875" style="67" customWidth="1"/>
    <col min="15" max="15" width="0.5703125" style="29" customWidth="1"/>
    <col min="16" max="20" width="5.7109375" style="67" customWidth="1"/>
    <col min="21" max="21" width="8.7109375" style="67" customWidth="1"/>
    <col min="22" max="22" width="0.5703125" style="29" customWidth="1"/>
    <col min="23" max="27" width="5.7109375" style="67" customWidth="1"/>
    <col min="28" max="28" width="8.7109375" style="67" customWidth="1"/>
    <col min="29" max="29" width="0.5703125" style="29" customWidth="1"/>
    <col min="30" max="35" width="5.7109375" style="67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36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1"/>
      <c r="W2" s="22" t="s">
        <v>16</v>
      </c>
      <c r="X2" s="14"/>
      <c r="Y2" s="14"/>
      <c r="Z2" s="14"/>
      <c r="AA2" s="14"/>
      <c r="AB2" s="15"/>
      <c r="AC2" s="71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58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">
      <c r="A4" s="9"/>
      <c r="B4" s="25">
        <v>1994</v>
      </c>
      <c r="C4" s="25"/>
      <c r="D4" s="41"/>
      <c r="E4" s="25"/>
      <c r="F4" s="2"/>
      <c r="G4" s="72"/>
      <c r="H4" s="73"/>
      <c r="I4" s="73"/>
      <c r="J4" s="73"/>
      <c r="K4" s="73"/>
      <c r="L4" s="73"/>
      <c r="M4" s="25"/>
      <c r="N4" s="28"/>
      <c r="O4" s="24"/>
      <c r="P4" s="25"/>
      <c r="Q4" s="25"/>
      <c r="R4" s="25"/>
      <c r="S4" s="25"/>
      <c r="T4" s="25"/>
      <c r="U4" s="27"/>
      <c r="V4" s="24"/>
      <c r="W4" s="59"/>
      <c r="X4" s="59"/>
      <c r="Y4" s="30"/>
      <c r="Z4" s="59"/>
      <c r="AA4" s="30"/>
      <c r="AB4" s="75"/>
      <c r="AC4" s="24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1995</v>
      </c>
      <c r="C5" s="25"/>
      <c r="D5" s="41"/>
      <c r="E5" s="25"/>
      <c r="F5" s="2"/>
      <c r="G5" s="72"/>
      <c r="H5" s="73"/>
      <c r="I5" s="73"/>
      <c r="J5" s="73"/>
      <c r="K5" s="73"/>
      <c r="L5" s="73"/>
      <c r="M5" s="25"/>
      <c r="N5" s="28"/>
      <c r="O5" s="24"/>
      <c r="P5" s="73"/>
      <c r="Q5" s="73"/>
      <c r="R5" s="72"/>
      <c r="S5" s="73"/>
      <c r="T5" s="73"/>
      <c r="U5" s="72"/>
      <c r="V5" s="24"/>
      <c r="W5" s="59"/>
      <c r="X5" s="59"/>
      <c r="Y5" s="30"/>
      <c r="Z5" s="59"/>
      <c r="AA5" s="30"/>
      <c r="AB5" s="75"/>
      <c r="AC5" s="24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1996</v>
      </c>
      <c r="C6" s="25"/>
      <c r="D6" s="41"/>
      <c r="E6" s="25"/>
      <c r="F6" s="2"/>
      <c r="G6" s="72"/>
      <c r="H6" s="73"/>
      <c r="I6" s="73"/>
      <c r="J6" s="73"/>
      <c r="K6" s="73"/>
      <c r="L6" s="73"/>
      <c r="M6" s="25"/>
      <c r="N6" s="28"/>
      <c r="O6" s="24"/>
      <c r="P6" s="73"/>
      <c r="Q6" s="73"/>
      <c r="R6" s="72"/>
      <c r="S6" s="73"/>
      <c r="T6" s="73"/>
      <c r="U6" s="72"/>
      <c r="V6" s="24"/>
      <c r="W6" s="59"/>
      <c r="X6" s="59"/>
      <c r="Y6" s="30"/>
      <c r="Z6" s="59"/>
      <c r="AA6" s="30"/>
      <c r="AB6" s="75"/>
      <c r="AC6" s="24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1997</v>
      </c>
      <c r="C7" s="25" t="s">
        <v>37</v>
      </c>
      <c r="D7" s="26" t="s">
        <v>38</v>
      </c>
      <c r="E7" s="25">
        <v>18</v>
      </c>
      <c r="F7" s="25">
        <v>1</v>
      </c>
      <c r="G7" s="27">
        <v>3</v>
      </c>
      <c r="H7" s="25">
        <v>4</v>
      </c>
      <c r="I7" s="25">
        <v>40</v>
      </c>
      <c r="J7" s="25">
        <v>16</v>
      </c>
      <c r="K7" s="25">
        <v>7</v>
      </c>
      <c r="L7" s="25">
        <v>13</v>
      </c>
      <c r="M7" s="25">
        <v>4</v>
      </c>
      <c r="N7" s="28">
        <v>0.48192771084337349</v>
      </c>
      <c r="O7" s="24"/>
      <c r="P7" s="73"/>
      <c r="Q7" s="73"/>
      <c r="R7" s="72"/>
      <c r="S7" s="73"/>
      <c r="T7" s="73"/>
      <c r="U7" s="72"/>
      <c r="V7" s="24"/>
      <c r="W7" s="59"/>
      <c r="X7" s="59"/>
      <c r="Y7" s="30"/>
      <c r="Z7" s="59"/>
      <c r="AA7" s="30"/>
      <c r="AB7" s="75"/>
      <c r="AC7" s="24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32">
        <v>1998</v>
      </c>
      <c r="C8" s="32" t="s">
        <v>52</v>
      </c>
      <c r="D8" s="33" t="s">
        <v>38</v>
      </c>
      <c r="E8" s="32"/>
      <c r="F8" s="34" t="s">
        <v>51</v>
      </c>
      <c r="G8" s="69"/>
      <c r="H8" s="35"/>
      <c r="I8" s="32"/>
      <c r="J8" s="32"/>
      <c r="K8" s="32"/>
      <c r="L8" s="32"/>
      <c r="M8" s="32"/>
      <c r="N8" s="36"/>
      <c r="O8" s="24"/>
      <c r="P8" s="73"/>
      <c r="Q8" s="73"/>
      <c r="R8" s="72"/>
      <c r="S8" s="73"/>
      <c r="T8" s="73"/>
      <c r="U8" s="72"/>
      <c r="V8" s="24"/>
      <c r="W8" s="59"/>
      <c r="X8" s="59"/>
      <c r="Y8" s="30"/>
      <c r="Z8" s="59"/>
      <c r="AA8" s="30"/>
      <c r="AB8" s="75"/>
      <c r="AC8" s="24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">
      <c r="A9" s="9"/>
      <c r="B9" s="25" t="s">
        <v>71</v>
      </c>
      <c r="C9" s="25"/>
      <c r="D9" s="26"/>
      <c r="E9" s="25"/>
      <c r="F9" s="2"/>
      <c r="G9" s="27"/>
      <c r="H9" s="25"/>
      <c r="I9" s="25"/>
      <c r="J9" s="25"/>
      <c r="K9" s="25"/>
      <c r="L9" s="25"/>
      <c r="M9" s="25"/>
      <c r="N9" s="28"/>
      <c r="O9" s="24"/>
      <c r="P9" s="73"/>
      <c r="Q9" s="73"/>
      <c r="R9" s="72"/>
      <c r="S9" s="73"/>
      <c r="T9" s="73"/>
      <c r="U9" s="72"/>
      <c r="V9" s="24"/>
      <c r="W9" s="59"/>
      <c r="X9" s="59"/>
      <c r="Y9" s="30"/>
      <c r="Z9" s="59"/>
      <c r="AA9" s="30"/>
      <c r="AB9" s="75"/>
      <c r="AC9" s="24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37">
        <v>2003</v>
      </c>
      <c r="C10" s="37" t="s">
        <v>47</v>
      </c>
      <c r="D10" s="79" t="s">
        <v>46</v>
      </c>
      <c r="E10" s="37"/>
      <c r="F10" s="38" t="s">
        <v>45</v>
      </c>
      <c r="G10" s="37"/>
      <c r="H10" s="37"/>
      <c r="I10" s="37"/>
      <c r="J10" s="37"/>
      <c r="K10" s="37"/>
      <c r="L10" s="37"/>
      <c r="M10" s="37"/>
      <c r="N10" s="37"/>
      <c r="O10" s="24">
        <v>79</v>
      </c>
      <c r="P10" s="73"/>
      <c r="Q10" s="73"/>
      <c r="R10" s="72"/>
      <c r="S10" s="73"/>
      <c r="T10" s="73"/>
      <c r="U10" s="72"/>
      <c r="V10" s="24"/>
      <c r="W10" s="59"/>
      <c r="X10" s="59"/>
      <c r="Y10" s="30"/>
      <c r="Z10" s="59"/>
      <c r="AA10" s="30"/>
      <c r="AB10" s="75"/>
      <c r="AC10" s="24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">
      <c r="A11" s="9"/>
      <c r="B11" s="37">
        <v>2004</v>
      </c>
      <c r="C11" s="37" t="s">
        <v>48</v>
      </c>
      <c r="D11" s="79" t="s">
        <v>46</v>
      </c>
      <c r="E11" s="37"/>
      <c r="F11" s="38" t="s">
        <v>45</v>
      </c>
      <c r="G11" s="37"/>
      <c r="H11" s="37"/>
      <c r="I11" s="37"/>
      <c r="J11" s="37"/>
      <c r="K11" s="37"/>
      <c r="L11" s="37"/>
      <c r="M11" s="37"/>
      <c r="N11" s="37"/>
      <c r="O11" s="24">
        <v>40</v>
      </c>
      <c r="P11" s="73"/>
      <c r="Q11" s="73"/>
      <c r="R11" s="72"/>
      <c r="S11" s="73"/>
      <c r="T11" s="73"/>
      <c r="U11" s="72"/>
      <c r="V11" s="24"/>
      <c r="W11" s="59"/>
      <c r="X11" s="59"/>
      <c r="Y11" s="30"/>
      <c r="Z11" s="59"/>
      <c r="AA11" s="30"/>
      <c r="AB11" s="75"/>
      <c r="AC11" s="24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">
      <c r="A12" s="9"/>
      <c r="B12" s="37">
        <v>2005</v>
      </c>
      <c r="C12" s="37" t="s">
        <v>49</v>
      </c>
      <c r="D12" s="79" t="s">
        <v>46</v>
      </c>
      <c r="E12" s="37"/>
      <c r="F12" s="38" t="s">
        <v>45</v>
      </c>
      <c r="G12" s="37"/>
      <c r="H12" s="37"/>
      <c r="I12" s="37"/>
      <c r="J12" s="37"/>
      <c r="K12" s="37"/>
      <c r="L12" s="37"/>
      <c r="M12" s="37"/>
      <c r="N12" s="37"/>
      <c r="O12" s="24">
        <v>119</v>
      </c>
      <c r="P12" s="73"/>
      <c r="Q12" s="73"/>
      <c r="R12" s="72"/>
      <c r="S12" s="73"/>
      <c r="T12" s="73"/>
      <c r="U12" s="72"/>
      <c r="V12" s="24"/>
      <c r="W12" s="59"/>
      <c r="X12" s="59"/>
      <c r="Y12" s="30"/>
      <c r="Z12" s="59"/>
      <c r="AA12" s="30"/>
      <c r="AB12" s="75"/>
      <c r="AC12" s="24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">
      <c r="A13" s="9"/>
      <c r="B13" s="37">
        <v>2006</v>
      </c>
      <c r="C13" s="37" t="s">
        <v>49</v>
      </c>
      <c r="D13" s="79" t="s">
        <v>46</v>
      </c>
      <c r="E13" s="37"/>
      <c r="F13" s="38" t="s">
        <v>45</v>
      </c>
      <c r="G13" s="37"/>
      <c r="H13" s="37"/>
      <c r="I13" s="37"/>
      <c r="J13" s="37"/>
      <c r="K13" s="37"/>
      <c r="L13" s="37"/>
      <c r="M13" s="37"/>
      <c r="N13" s="37"/>
      <c r="O13" s="24">
        <v>77</v>
      </c>
      <c r="P13" s="73"/>
      <c r="Q13" s="73"/>
      <c r="R13" s="72"/>
      <c r="S13" s="73"/>
      <c r="T13" s="73"/>
      <c r="U13" s="72"/>
      <c r="V13" s="24"/>
      <c r="W13" s="59"/>
      <c r="X13" s="59"/>
      <c r="Y13" s="30"/>
      <c r="Z13" s="59"/>
      <c r="AA13" s="30"/>
      <c r="AB13" s="75"/>
      <c r="AC13" s="24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">
      <c r="A14" s="9"/>
      <c r="B14" s="37">
        <v>2007</v>
      </c>
      <c r="C14" s="37" t="s">
        <v>48</v>
      </c>
      <c r="D14" s="79" t="s">
        <v>46</v>
      </c>
      <c r="E14" s="37"/>
      <c r="F14" s="38" t="s">
        <v>45</v>
      </c>
      <c r="G14" s="37"/>
      <c r="H14" s="37"/>
      <c r="I14" s="37"/>
      <c r="J14" s="37"/>
      <c r="K14" s="37"/>
      <c r="L14" s="37"/>
      <c r="M14" s="37"/>
      <c r="N14" s="37"/>
      <c r="O14" s="24">
        <v>52</v>
      </c>
      <c r="P14" s="73"/>
      <c r="Q14" s="73"/>
      <c r="R14" s="72"/>
      <c r="S14" s="73"/>
      <c r="T14" s="73"/>
      <c r="U14" s="72"/>
      <c r="V14" s="24"/>
      <c r="W14" s="59"/>
      <c r="X14" s="59"/>
      <c r="Y14" s="30"/>
      <c r="Z14" s="59"/>
      <c r="AA14" s="30"/>
      <c r="AB14" s="75"/>
      <c r="AC14" s="24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">
      <c r="A15" s="9"/>
      <c r="B15" s="37">
        <v>2008</v>
      </c>
      <c r="C15" s="37" t="s">
        <v>50</v>
      </c>
      <c r="D15" s="79" t="s">
        <v>46</v>
      </c>
      <c r="E15" s="37"/>
      <c r="F15" s="38" t="s">
        <v>45</v>
      </c>
      <c r="G15" s="37"/>
      <c r="H15" s="37"/>
      <c r="I15" s="37"/>
      <c r="J15" s="37"/>
      <c r="K15" s="37"/>
      <c r="L15" s="37"/>
      <c r="M15" s="37"/>
      <c r="N15" s="37"/>
      <c r="O15" s="24">
        <v>14</v>
      </c>
      <c r="P15" s="73"/>
      <c r="Q15" s="73"/>
      <c r="R15" s="72"/>
      <c r="S15" s="73"/>
      <c r="T15" s="73"/>
      <c r="U15" s="72"/>
      <c r="V15" s="24"/>
      <c r="W15" s="59"/>
      <c r="X15" s="59"/>
      <c r="Y15" s="30"/>
      <c r="Z15" s="59"/>
      <c r="AA15" s="30"/>
      <c r="AB15" s="75"/>
      <c r="AC15" s="24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">
      <c r="A16" s="9"/>
      <c r="B16" s="37">
        <v>2009</v>
      </c>
      <c r="C16" s="37" t="s">
        <v>48</v>
      </c>
      <c r="D16" s="79" t="s">
        <v>46</v>
      </c>
      <c r="E16" s="37"/>
      <c r="F16" s="38" t="s">
        <v>45</v>
      </c>
      <c r="G16" s="37"/>
      <c r="H16" s="37"/>
      <c r="I16" s="37"/>
      <c r="J16" s="37"/>
      <c r="K16" s="37"/>
      <c r="L16" s="37"/>
      <c r="M16" s="37"/>
      <c r="N16" s="37"/>
      <c r="O16" s="24">
        <v>4</v>
      </c>
      <c r="P16" s="73"/>
      <c r="Q16" s="73"/>
      <c r="R16" s="72"/>
      <c r="S16" s="73"/>
      <c r="T16" s="73"/>
      <c r="U16" s="72"/>
      <c r="V16" s="24"/>
      <c r="W16" s="59"/>
      <c r="X16" s="59"/>
      <c r="Y16" s="30"/>
      <c r="Z16" s="59"/>
      <c r="AA16" s="30"/>
      <c r="AB16" s="75"/>
      <c r="AC16" s="24"/>
      <c r="AD16" s="25"/>
      <c r="AE16" s="25"/>
      <c r="AF16" s="25"/>
      <c r="AG16" s="25"/>
      <c r="AH16" s="25"/>
      <c r="AI16" s="25"/>
      <c r="AJ16" s="9"/>
    </row>
    <row r="17" spans="1:37" s="23" customFormat="1" ht="15" customHeight="1" x14ac:dyDescent="0.2">
      <c r="A17" s="9"/>
      <c r="B17" s="25" t="s">
        <v>71</v>
      </c>
      <c r="C17" s="25"/>
      <c r="D17" s="26"/>
      <c r="E17" s="25"/>
      <c r="F17" s="2"/>
      <c r="G17" s="27"/>
      <c r="H17" s="25"/>
      <c r="I17" s="25"/>
      <c r="J17" s="25"/>
      <c r="K17" s="25"/>
      <c r="L17" s="25"/>
      <c r="M17" s="25"/>
      <c r="N17" s="28"/>
      <c r="O17" s="24"/>
      <c r="P17" s="73"/>
      <c r="Q17" s="73"/>
      <c r="R17" s="72"/>
      <c r="S17" s="73"/>
      <c r="T17" s="73"/>
      <c r="U17" s="72"/>
      <c r="V17" s="24"/>
      <c r="W17" s="59"/>
      <c r="X17" s="59"/>
      <c r="Y17" s="30"/>
      <c r="Z17" s="59"/>
      <c r="AA17" s="30"/>
      <c r="AB17" s="75"/>
      <c r="AC17" s="24"/>
      <c r="AD17" s="25"/>
      <c r="AE17" s="25"/>
      <c r="AF17" s="25"/>
      <c r="AG17" s="25"/>
      <c r="AH17" s="25"/>
      <c r="AI17" s="25"/>
      <c r="AJ17" s="9"/>
    </row>
    <row r="18" spans="1:37" s="23" customFormat="1" ht="15" customHeight="1" x14ac:dyDescent="0.2">
      <c r="A18" s="9"/>
      <c r="B18" s="37">
        <v>2012</v>
      </c>
      <c r="C18" s="37" t="s">
        <v>49</v>
      </c>
      <c r="D18" s="79" t="s">
        <v>46</v>
      </c>
      <c r="E18" s="37"/>
      <c r="F18" s="38" t="s">
        <v>45</v>
      </c>
      <c r="G18" s="37"/>
      <c r="H18" s="37"/>
      <c r="I18" s="37"/>
      <c r="J18" s="37"/>
      <c r="K18" s="37"/>
      <c r="L18" s="37"/>
      <c r="M18" s="37"/>
      <c r="N18" s="37"/>
      <c r="O18" s="24">
        <v>12</v>
      </c>
      <c r="P18" s="73"/>
      <c r="Q18" s="73"/>
      <c r="R18" s="72"/>
      <c r="S18" s="73"/>
      <c r="T18" s="73"/>
      <c r="U18" s="72"/>
      <c r="V18" s="24"/>
      <c r="W18" s="59"/>
      <c r="X18" s="59"/>
      <c r="Y18" s="30"/>
      <c r="Z18" s="59"/>
      <c r="AA18" s="30"/>
      <c r="AB18" s="75"/>
      <c r="AC18" s="24"/>
      <c r="AD18" s="25"/>
      <c r="AE18" s="25"/>
      <c r="AF18" s="25"/>
      <c r="AG18" s="25"/>
      <c r="AH18" s="25"/>
      <c r="AI18" s="25"/>
      <c r="AJ18" s="9"/>
    </row>
    <row r="19" spans="1:37" s="23" customFormat="1" ht="15" customHeight="1" x14ac:dyDescent="0.2">
      <c r="A19" s="9"/>
      <c r="B19" s="25">
        <v>2013</v>
      </c>
      <c r="C19" s="25"/>
      <c r="D19" s="26"/>
      <c r="E19" s="25"/>
      <c r="F19" s="2"/>
      <c r="G19" s="27"/>
      <c r="H19" s="25"/>
      <c r="I19" s="25"/>
      <c r="J19" s="25"/>
      <c r="K19" s="25"/>
      <c r="L19" s="25"/>
      <c r="M19" s="25"/>
      <c r="N19" s="28"/>
      <c r="O19" s="24"/>
      <c r="P19" s="73"/>
      <c r="Q19" s="73"/>
      <c r="R19" s="72"/>
      <c r="S19" s="73"/>
      <c r="T19" s="73"/>
      <c r="U19" s="72"/>
      <c r="V19" s="24"/>
      <c r="W19" s="59"/>
      <c r="X19" s="59"/>
      <c r="Y19" s="30"/>
      <c r="Z19" s="59"/>
      <c r="AA19" s="30"/>
      <c r="AB19" s="75"/>
      <c r="AC19" s="24"/>
      <c r="AD19" s="25"/>
      <c r="AE19" s="25"/>
      <c r="AF19" s="25"/>
      <c r="AG19" s="25"/>
      <c r="AH19" s="25"/>
      <c r="AI19" s="25"/>
      <c r="AJ19" s="9"/>
    </row>
    <row r="20" spans="1:37" s="23" customFormat="1" ht="15" customHeight="1" x14ac:dyDescent="0.2">
      <c r="A20" s="9"/>
      <c r="B20" s="37">
        <v>2014</v>
      </c>
      <c r="C20" s="37" t="s">
        <v>48</v>
      </c>
      <c r="D20" s="79" t="s">
        <v>46</v>
      </c>
      <c r="E20" s="37"/>
      <c r="F20" s="38" t="s">
        <v>45</v>
      </c>
      <c r="G20" s="37"/>
      <c r="H20" s="37"/>
      <c r="I20" s="37"/>
      <c r="J20" s="37"/>
      <c r="K20" s="37"/>
      <c r="L20" s="37"/>
      <c r="M20" s="37"/>
      <c r="N20" s="37"/>
      <c r="O20" s="24">
        <v>18</v>
      </c>
      <c r="P20" s="73"/>
      <c r="Q20" s="73"/>
      <c r="R20" s="72"/>
      <c r="S20" s="73"/>
      <c r="T20" s="73"/>
      <c r="U20" s="72"/>
      <c r="V20" s="24"/>
      <c r="W20" s="59"/>
      <c r="X20" s="59"/>
      <c r="Y20" s="30"/>
      <c r="Z20" s="59"/>
      <c r="AA20" s="30"/>
      <c r="AB20" s="75"/>
      <c r="AC20" s="24"/>
      <c r="AD20" s="25"/>
      <c r="AE20" s="25"/>
      <c r="AF20" s="25"/>
      <c r="AG20" s="25"/>
      <c r="AH20" s="25"/>
      <c r="AI20" s="25"/>
      <c r="AJ20" s="9"/>
    </row>
    <row r="21" spans="1:37" s="23" customFormat="1" ht="15" customHeight="1" x14ac:dyDescent="0.2">
      <c r="A21" s="9"/>
      <c r="B21" s="25" t="s">
        <v>71</v>
      </c>
      <c r="C21" s="25"/>
      <c r="D21" s="26"/>
      <c r="E21" s="25"/>
      <c r="F21" s="2"/>
      <c r="G21" s="27"/>
      <c r="H21" s="25"/>
      <c r="I21" s="25"/>
      <c r="J21" s="25"/>
      <c r="K21" s="25"/>
      <c r="L21" s="25"/>
      <c r="M21" s="25"/>
      <c r="N21" s="28"/>
      <c r="O21" s="24"/>
      <c r="P21" s="73"/>
      <c r="Q21" s="73"/>
      <c r="R21" s="72"/>
      <c r="S21" s="73"/>
      <c r="T21" s="73"/>
      <c r="U21" s="72"/>
      <c r="V21" s="24"/>
      <c r="W21" s="59"/>
      <c r="X21" s="59"/>
      <c r="Y21" s="30"/>
      <c r="Z21" s="59"/>
      <c r="AA21" s="30"/>
      <c r="AB21" s="75"/>
      <c r="AC21" s="24"/>
      <c r="AD21" s="25"/>
      <c r="AE21" s="25"/>
      <c r="AF21" s="25"/>
      <c r="AG21" s="25"/>
      <c r="AH21" s="25"/>
      <c r="AI21" s="25"/>
      <c r="AJ21" s="9"/>
    </row>
    <row r="22" spans="1:37" s="23" customFormat="1" ht="15" customHeight="1" x14ac:dyDescent="0.2">
      <c r="A22" s="9"/>
      <c r="B22" s="37">
        <v>2019</v>
      </c>
      <c r="C22" s="37" t="s">
        <v>52</v>
      </c>
      <c r="D22" s="79" t="s">
        <v>46</v>
      </c>
      <c r="E22" s="37"/>
      <c r="F22" s="38" t="s">
        <v>45</v>
      </c>
      <c r="G22" s="37"/>
      <c r="H22" s="37"/>
      <c r="I22" s="37"/>
      <c r="J22" s="37"/>
      <c r="K22" s="37"/>
      <c r="L22" s="37"/>
      <c r="M22" s="37"/>
      <c r="N22" s="37"/>
      <c r="O22" s="24">
        <v>18</v>
      </c>
      <c r="P22" s="73"/>
      <c r="Q22" s="73"/>
      <c r="R22" s="72"/>
      <c r="S22" s="73"/>
      <c r="T22" s="73"/>
      <c r="U22" s="72"/>
      <c r="V22" s="24"/>
      <c r="W22" s="59"/>
      <c r="X22" s="59"/>
      <c r="Y22" s="30"/>
      <c r="Z22" s="59"/>
      <c r="AA22" s="30"/>
      <c r="AB22" s="75"/>
      <c r="AC22" s="24"/>
      <c r="AD22" s="25"/>
      <c r="AE22" s="25"/>
      <c r="AF22" s="25"/>
      <c r="AG22" s="25"/>
      <c r="AH22" s="25"/>
      <c r="AI22" s="25"/>
      <c r="AJ22" s="9"/>
    </row>
    <row r="23" spans="1:37" s="23" customFormat="1" ht="15" customHeight="1" x14ac:dyDescent="0.2">
      <c r="A23" s="9"/>
      <c r="B23" s="37">
        <v>2020</v>
      </c>
      <c r="C23" s="37" t="s">
        <v>72</v>
      </c>
      <c r="D23" s="79" t="s">
        <v>46</v>
      </c>
      <c r="E23" s="37"/>
      <c r="F23" s="38" t="s">
        <v>45</v>
      </c>
      <c r="G23" s="37"/>
      <c r="H23" s="37"/>
      <c r="I23" s="37"/>
      <c r="J23" s="37"/>
      <c r="K23" s="37"/>
      <c r="L23" s="37"/>
      <c r="M23" s="37"/>
      <c r="N23" s="37"/>
      <c r="O23" s="24">
        <v>18</v>
      </c>
      <c r="P23" s="73"/>
      <c r="Q23" s="73"/>
      <c r="R23" s="72"/>
      <c r="S23" s="73"/>
      <c r="T23" s="73"/>
      <c r="U23" s="72"/>
      <c r="V23" s="24"/>
      <c r="W23" s="59"/>
      <c r="X23" s="59"/>
      <c r="Y23" s="30"/>
      <c r="Z23" s="59"/>
      <c r="AA23" s="30"/>
      <c r="AB23" s="75"/>
      <c r="AC23" s="24"/>
      <c r="AD23" s="25"/>
      <c r="AE23" s="25"/>
      <c r="AF23" s="25"/>
      <c r="AG23" s="25"/>
      <c r="AH23" s="25"/>
      <c r="AI23" s="25"/>
      <c r="AJ23" s="9"/>
    </row>
    <row r="24" spans="1:37" s="23" customFormat="1" ht="15" customHeight="1" x14ac:dyDescent="0.2">
      <c r="A24" s="1"/>
      <c r="B24" s="16" t="s">
        <v>7</v>
      </c>
      <c r="C24" s="17"/>
      <c r="D24" s="15"/>
      <c r="E24" s="18">
        <v>18</v>
      </c>
      <c r="F24" s="18">
        <v>1</v>
      </c>
      <c r="G24" s="18">
        <v>3</v>
      </c>
      <c r="H24" s="18">
        <v>4</v>
      </c>
      <c r="I24" s="18">
        <v>40</v>
      </c>
      <c r="J24" s="18">
        <v>16</v>
      </c>
      <c r="K24" s="18">
        <v>7</v>
      </c>
      <c r="L24" s="18">
        <v>13</v>
      </c>
      <c r="M24" s="18">
        <v>4</v>
      </c>
      <c r="N24" s="40">
        <v>0.48199999999999998</v>
      </c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40">
        <v>0</v>
      </c>
      <c r="V24" s="24"/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40">
        <v>0</v>
      </c>
      <c r="AC24" s="24"/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9"/>
    </row>
    <row r="25" spans="1:37" s="23" customFormat="1" ht="15" customHeight="1" x14ac:dyDescent="0.25">
      <c r="A25" s="9"/>
      <c r="B25" s="41" t="s">
        <v>2</v>
      </c>
      <c r="C25" s="31"/>
      <c r="D25" s="42">
        <v>26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9"/>
      <c r="P25" s="43"/>
      <c r="Q25" s="46"/>
      <c r="R25" s="43"/>
      <c r="S25" s="43"/>
      <c r="T25" s="43"/>
      <c r="U25" s="43"/>
      <c r="V25" s="29"/>
      <c r="W25" s="43"/>
      <c r="X25" s="43"/>
      <c r="Y25" s="43"/>
      <c r="Z25" s="43"/>
      <c r="AA25" s="43"/>
      <c r="AB25" s="43"/>
      <c r="AC25" s="29"/>
      <c r="AD25" s="43"/>
      <c r="AE25" s="43"/>
      <c r="AF25" s="43"/>
      <c r="AG25" s="43"/>
      <c r="AH25" s="43"/>
      <c r="AI25" s="43"/>
      <c r="AJ25" s="9"/>
    </row>
    <row r="26" spans="1:37" s="23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9"/>
      <c r="P26" s="43"/>
      <c r="Q26" s="46"/>
      <c r="R26" s="43"/>
      <c r="S26" s="43"/>
      <c r="T26" s="43"/>
      <c r="U26" s="43"/>
      <c r="V26" s="29"/>
      <c r="W26" s="43"/>
      <c r="X26" s="43"/>
      <c r="Y26" s="43"/>
      <c r="Z26" s="43"/>
      <c r="AA26" s="43"/>
      <c r="AB26" s="43"/>
      <c r="AC26" s="29"/>
      <c r="AD26" s="43"/>
      <c r="AE26" s="43"/>
      <c r="AF26" s="43"/>
      <c r="AG26" s="43"/>
      <c r="AH26" s="43"/>
      <c r="AI26" s="43"/>
      <c r="AJ26" s="9"/>
    </row>
    <row r="27" spans="1:37" ht="15" customHeight="1" x14ac:dyDescent="0.25">
      <c r="A27" s="9"/>
      <c r="B27" s="22" t="s">
        <v>25</v>
      </c>
      <c r="C27" s="47"/>
      <c r="D27" s="47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3"/>
      <c r="K27" s="18" t="s">
        <v>29</v>
      </c>
      <c r="L27" s="18" t="s">
        <v>30</v>
      </c>
      <c r="M27" s="18" t="s">
        <v>31</v>
      </c>
      <c r="N27" s="18" t="s">
        <v>22</v>
      </c>
      <c r="O27" s="24"/>
      <c r="P27" s="48" t="s">
        <v>32</v>
      </c>
      <c r="Q27" s="12"/>
      <c r="R27" s="12"/>
      <c r="S27" s="12"/>
      <c r="T27" s="49"/>
      <c r="U27" s="49"/>
      <c r="V27" s="49"/>
      <c r="W27" s="49"/>
      <c r="X27" s="49"/>
      <c r="Y27" s="49"/>
      <c r="Z27" s="49"/>
      <c r="AA27" s="12"/>
      <c r="AB27" s="12"/>
      <c r="AC27" s="49"/>
      <c r="AD27" s="12"/>
      <c r="AE27" s="12"/>
      <c r="AF27" s="12"/>
      <c r="AG27" s="12"/>
      <c r="AH27" s="12"/>
      <c r="AI27" s="50"/>
      <c r="AJ27" s="9"/>
      <c r="AK27" s="43"/>
    </row>
    <row r="28" spans="1:37" ht="15" customHeight="1" x14ac:dyDescent="0.2">
      <c r="A28" s="9"/>
      <c r="B28" s="48" t="s">
        <v>13</v>
      </c>
      <c r="C28" s="12"/>
      <c r="D28" s="50"/>
      <c r="E28" s="25">
        <v>18</v>
      </c>
      <c r="F28" s="25">
        <v>1</v>
      </c>
      <c r="G28" s="25">
        <v>3</v>
      </c>
      <c r="H28" s="25">
        <v>4</v>
      </c>
      <c r="I28" s="25">
        <v>40</v>
      </c>
      <c r="J28" s="43"/>
      <c r="K28" s="51">
        <v>0.22222222222222221</v>
      </c>
      <c r="L28" s="51">
        <v>0.22222222222222221</v>
      </c>
      <c r="M28" s="51">
        <v>2.2222222222222223</v>
      </c>
      <c r="N28" s="52">
        <v>0.48199999999999998</v>
      </c>
      <c r="O28" s="24"/>
      <c r="P28" s="90" t="s">
        <v>9</v>
      </c>
      <c r="Q28" s="111"/>
      <c r="R28" s="91" t="s">
        <v>39</v>
      </c>
      <c r="S28" s="91"/>
      <c r="T28" s="91"/>
      <c r="U28" s="91"/>
      <c r="V28" s="91"/>
      <c r="W28" s="91"/>
      <c r="X28" s="112"/>
      <c r="Y28" s="113"/>
      <c r="Z28" s="113"/>
      <c r="AA28" s="113" t="s">
        <v>11</v>
      </c>
      <c r="AB28" s="112"/>
      <c r="AC28" s="112"/>
      <c r="AD28" s="114" t="s">
        <v>44</v>
      </c>
      <c r="AE28" s="113"/>
      <c r="AF28" s="114"/>
      <c r="AG28" s="114"/>
      <c r="AH28" s="91"/>
      <c r="AI28" s="92"/>
      <c r="AJ28" s="9"/>
      <c r="AK28" s="43"/>
    </row>
    <row r="29" spans="1:37" ht="15" customHeight="1" x14ac:dyDescent="0.2">
      <c r="A29" s="9"/>
      <c r="B29" s="53" t="s">
        <v>15</v>
      </c>
      <c r="C29" s="54"/>
      <c r="D29" s="55"/>
      <c r="E29" s="25"/>
      <c r="F29" s="25"/>
      <c r="G29" s="25"/>
      <c r="H29" s="25"/>
      <c r="I29" s="25"/>
      <c r="J29" s="43"/>
      <c r="K29" s="51"/>
      <c r="L29" s="51"/>
      <c r="M29" s="51"/>
      <c r="N29" s="52"/>
      <c r="O29" s="24"/>
      <c r="P29" s="115" t="s">
        <v>59</v>
      </c>
      <c r="Q29" s="116"/>
      <c r="R29" s="117" t="s">
        <v>41</v>
      </c>
      <c r="S29" s="117"/>
      <c r="T29" s="117"/>
      <c r="U29" s="117"/>
      <c r="V29" s="117"/>
      <c r="W29" s="117"/>
      <c r="X29" s="117"/>
      <c r="Y29" s="118"/>
      <c r="Z29" s="118"/>
      <c r="AA29" s="118" t="s">
        <v>28</v>
      </c>
      <c r="AB29" s="118"/>
      <c r="AC29" s="118"/>
      <c r="AD29" s="119" t="s">
        <v>42</v>
      </c>
      <c r="AE29" s="118"/>
      <c r="AF29" s="119"/>
      <c r="AG29" s="119"/>
      <c r="AH29" s="118"/>
      <c r="AI29" s="120"/>
      <c r="AJ29" s="9"/>
      <c r="AK29" s="43"/>
    </row>
    <row r="30" spans="1:37" ht="15" customHeight="1" x14ac:dyDescent="0.2">
      <c r="A30" s="9"/>
      <c r="B30" s="56" t="s">
        <v>16</v>
      </c>
      <c r="C30" s="57"/>
      <c r="D30" s="58"/>
      <c r="E30" s="59"/>
      <c r="F30" s="59"/>
      <c r="G30" s="59"/>
      <c r="H30" s="59"/>
      <c r="I30" s="59"/>
      <c r="J30" s="43"/>
      <c r="K30" s="60"/>
      <c r="L30" s="60"/>
      <c r="M30" s="60"/>
      <c r="N30" s="61"/>
      <c r="O30" s="24"/>
      <c r="P30" s="115" t="s">
        <v>60</v>
      </c>
      <c r="Q30" s="116"/>
      <c r="R30" s="117" t="s">
        <v>40</v>
      </c>
      <c r="S30" s="117"/>
      <c r="T30" s="117"/>
      <c r="U30" s="117"/>
      <c r="V30" s="117"/>
      <c r="W30" s="117"/>
      <c r="X30" s="117"/>
      <c r="Y30" s="118"/>
      <c r="Z30" s="118"/>
      <c r="AA30" s="118" t="s">
        <v>27</v>
      </c>
      <c r="AB30" s="118"/>
      <c r="AC30" s="118"/>
      <c r="AD30" s="119" t="s">
        <v>43</v>
      </c>
      <c r="AE30" s="118"/>
      <c r="AF30" s="119"/>
      <c r="AG30" s="117"/>
      <c r="AH30" s="118"/>
      <c r="AI30" s="120"/>
      <c r="AJ30" s="9"/>
      <c r="AK30" s="43"/>
    </row>
    <row r="31" spans="1:37" ht="15" customHeight="1" x14ac:dyDescent="0.2">
      <c r="A31" s="9"/>
      <c r="B31" s="62" t="s">
        <v>26</v>
      </c>
      <c r="C31" s="63"/>
      <c r="D31" s="64"/>
      <c r="E31" s="18">
        <v>18</v>
      </c>
      <c r="F31" s="18">
        <v>1</v>
      </c>
      <c r="G31" s="18">
        <v>3</v>
      </c>
      <c r="H31" s="18">
        <v>4</v>
      </c>
      <c r="I31" s="18">
        <v>40</v>
      </c>
      <c r="J31" s="43"/>
      <c r="K31" s="65">
        <v>0.22222222222222221</v>
      </c>
      <c r="L31" s="65">
        <v>0.22222222222222221</v>
      </c>
      <c r="M31" s="65">
        <v>2.2222222222222223</v>
      </c>
      <c r="N31" s="40">
        <v>0.48199999999999998</v>
      </c>
      <c r="O31" s="24"/>
      <c r="P31" s="121" t="s">
        <v>10</v>
      </c>
      <c r="Q31" s="122"/>
      <c r="R31" s="123" t="s">
        <v>41</v>
      </c>
      <c r="S31" s="123"/>
      <c r="T31" s="123"/>
      <c r="U31" s="123"/>
      <c r="V31" s="123"/>
      <c r="W31" s="123"/>
      <c r="X31" s="123"/>
      <c r="Y31" s="124"/>
      <c r="Z31" s="124"/>
      <c r="AA31" s="124" t="s">
        <v>28</v>
      </c>
      <c r="AB31" s="124"/>
      <c r="AC31" s="124"/>
      <c r="AD31" s="125" t="s">
        <v>42</v>
      </c>
      <c r="AE31" s="124"/>
      <c r="AF31" s="125"/>
      <c r="AG31" s="123"/>
      <c r="AH31" s="124"/>
      <c r="AI31" s="126"/>
      <c r="AJ31" s="9"/>
      <c r="AK31" s="43"/>
    </row>
    <row r="32" spans="1:37" ht="15" customHeight="1" x14ac:dyDescent="0.2">
      <c r="A32" s="9"/>
      <c r="B32" s="45"/>
      <c r="C32" s="45"/>
      <c r="D32" s="45"/>
      <c r="E32" s="45"/>
      <c r="F32" s="45"/>
      <c r="G32" s="45"/>
      <c r="H32" s="45"/>
      <c r="I32" s="45"/>
      <c r="J32" s="43"/>
      <c r="K32" s="45"/>
      <c r="L32" s="45"/>
      <c r="M32" s="45"/>
      <c r="N32" s="44"/>
      <c r="O32" s="24"/>
      <c r="P32" s="43"/>
      <c r="Q32" s="46"/>
      <c r="R32" s="24"/>
      <c r="S32" s="43"/>
      <c r="T32" s="24"/>
      <c r="U32" s="24"/>
      <c r="V32" s="46"/>
      <c r="W32" s="43"/>
      <c r="X32" s="43"/>
      <c r="Y32" s="24"/>
      <c r="Z32" s="24"/>
      <c r="AA32" s="24"/>
      <c r="AB32" s="24"/>
      <c r="AC32" s="24"/>
      <c r="AD32" s="24"/>
      <c r="AE32" s="43"/>
      <c r="AF32" s="43"/>
      <c r="AG32" s="43"/>
      <c r="AH32" s="43"/>
      <c r="AI32" s="43"/>
      <c r="AJ32" s="9"/>
      <c r="AK32" s="24"/>
    </row>
    <row r="33" spans="1:36" ht="15" customHeight="1" x14ac:dyDescent="0.2">
      <c r="A33" s="9"/>
      <c r="B33" s="43" t="s">
        <v>53</v>
      </c>
      <c r="C33" s="43"/>
      <c r="D33" s="43" t="s">
        <v>73</v>
      </c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24"/>
      <c r="P33" s="43"/>
      <c r="Q33" s="46"/>
      <c r="R33" s="24"/>
      <c r="S33" s="43"/>
      <c r="T33" s="43"/>
      <c r="U33" s="43"/>
      <c r="V33" s="43"/>
      <c r="W33" s="43"/>
      <c r="X33" s="43"/>
      <c r="Y33" s="43"/>
      <c r="Z33" s="24"/>
      <c r="AA33" s="43"/>
      <c r="AB33" s="43"/>
      <c r="AC33" s="43"/>
      <c r="AD33" s="43"/>
      <c r="AE33" s="43"/>
      <c r="AF33" s="43"/>
      <c r="AG33" s="43"/>
      <c r="AH33" s="43"/>
      <c r="AI33" s="43"/>
      <c r="AJ33" s="9"/>
    </row>
    <row r="34" spans="1:36" ht="15" customHeight="1" x14ac:dyDescent="0.2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24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9"/>
    </row>
    <row r="35" spans="1:36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24"/>
      <c r="S35" s="24"/>
      <c r="T35" s="24"/>
      <c r="U35" s="66"/>
      <c r="V35" s="24"/>
      <c r="W35" s="24"/>
      <c r="X35" s="66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  <c r="AJ35" s="9"/>
    </row>
    <row r="36" spans="1:36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24"/>
      <c r="T36" s="24"/>
      <c r="U36" s="66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6"/>
      <c r="Y151" s="6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6"/>
      <c r="Y152" s="6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6"/>
      <c r="Y153" s="6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6"/>
      <c r="Y154" s="6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6"/>
      <c r="Y155" s="6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6"/>
      <c r="Y156" s="6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6"/>
      <c r="Y157" s="6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6"/>
      <c r="Y158" s="6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6"/>
      <c r="Y159" s="6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6"/>
      <c r="Y160" s="6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6"/>
      <c r="Y161" s="6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6"/>
      <c r="Y162" s="6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6"/>
      <c r="Y163" s="6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6"/>
      <c r="Y164" s="6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6"/>
      <c r="Y165" s="6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6"/>
      <c r="Y166" s="6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6"/>
      <c r="Y167" s="6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6"/>
      <c r="Y168" s="6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6"/>
      <c r="Y169" s="6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6"/>
      <c r="Y170" s="6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6"/>
      <c r="Y171" s="6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6"/>
      <c r="Y172" s="6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6"/>
      <c r="Y173" s="6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6"/>
      <c r="Y174" s="6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6"/>
      <c r="Y175" s="6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6"/>
      <c r="Y176" s="6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6"/>
      <c r="Y177" s="6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6"/>
      <c r="Y178" s="6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6"/>
      <c r="Y179" s="6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6"/>
      <c r="Y180" s="6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6"/>
      <c r="Y181" s="6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6"/>
      <c r="Y182" s="6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6"/>
      <c r="Y183" s="6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6"/>
      <c r="Y184" s="6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6"/>
      <c r="Y185" s="6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6"/>
      <c r="Y186" s="6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6"/>
      <c r="Y187" s="6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6"/>
      <c r="Y188" s="6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6"/>
      <c r="Y189" s="6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6"/>
      <c r="Y190" s="6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6"/>
      <c r="Y191" s="6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6"/>
      <c r="Y192" s="6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6"/>
      <c r="Y193" s="6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6"/>
      <c r="Y194" s="6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6"/>
      <c r="Y195" s="6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6"/>
      <c r="Y196" s="6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6"/>
      <c r="Y197" s="6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66"/>
      <c r="Y198" s="66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66"/>
      <c r="Y199" s="66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4"/>
      <c r="P200" s="43"/>
      <c r="Q200" s="46"/>
      <c r="R200" s="43"/>
      <c r="S200" s="43"/>
      <c r="T200" s="24"/>
      <c r="U200" s="24"/>
      <c r="V200" s="24"/>
      <c r="W200" s="24"/>
      <c r="X200" s="66"/>
      <c r="Y200" s="66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4"/>
      <c r="P201" s="43"/>
      <c r="Q201" s="46"/>
      <c r="R201" s="43"/>
      <c r="S201" s="43"/>
      <c r="T201" s="24"/>
      <c r="U201" s="24"/>
      <c r="V201" s="24"/>
      <c r="W201" s="24"/>
      <c r="X201" s="66"/>
      <c r="Y201" s="66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4"/>
      <c r="P202" s="43"/>
      <c r="Q202" s="46"/>
      <c r="R202" s="43"/>
      <c r="S202" s="43"/>
      <c r="T202" s="24"/>
      <c r="U202" s="24"/>
      <c r="V202" s="24"/>
      <c r="W202" s="24"/>
      <c r="X202" s="66"/>
      <c r="Y202" s="66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4"/>
      <c r="P203" s="43"/>
      <c r="Q203" s="46"/>
      <c r="R203" s="43"/>
      <c r="S203" s="43"/>
      <c r="T203" s="24"/>
      <c r="U203" s="24"/>
      <c r="V203" s="24"/>
      <c r="W203" s="24"/>
      <c r="X203" s="66"/>
      <c r="Y203" s="66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4"/>
      <c r="P204" s="43"/>
      <c r="Q204" s="46"/>
      <c r="R204" s="43"/>
      <c r="S204" s="43"/>
      <c r="T204" s="24"/>
      <c r="U204" s="24"/>
      <c r="V204" s="24"/>
      <c r="W204" s="24"/>
      <c r="X204" s="66"/>
      <c r="Y204" s="66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24"/>
      <c r="P205" s="43"/>
      <c r="Q205" s="46"/>
      <c r="R205" s="43"/>
      <c r="S205" s="43"/>
      <c r="T205" s="24"/>
      <c r="U205" s="24"/>
      <c r="V205" s="24"/>
      <c r="W205" s="24"/>
      <c r="X205" s="66"/>
      <c r="Y205" s="66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24"/>
      <c r="P206" s="43"/>
      <c r="Q206" s="46"/>
      <c r="R206" s="43"/>
      <c r="S206" s="43"/>
      <c r="T206" s="24"/>
      <c r="U206" s="24"/>
      <c r="V206" s="24"/>
      <c r="W206" s="24"/>
      <c r="X206" s="66"/>
      <c r="Y206" s="66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07" spans="1:36" ht="15" customHeight="1" x14ac:dyDescent="0.25">
      <c r="A207" s="9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24"/>
      <c r="P207" s="43"/>
      <c r="Q207" s="46"/>
      <c r="R207" s="43"/>
      <c r="S207" s="43"/>
      <c r="T207" s="24"/>
      <c r="U207" s="24"/>
      <c r="V207" s="24"/>
      <c r="W207" s="24"/>
      <c r="X207" s="66"/>
      <c r="Y207" s="66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8"/>
    </row>
    <row r="208" spans="1:36" ht="15" customHeight="1" x14ac:dyDescent="0.25">
      <c r="A208" s="9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24"/>
      <c r="P208" s="43"/>
      <c r="Q208" s="46"/>
      <c r="R208" s="43"/>
      <c r="S208" s="43"/>
      <c r="T208" s="24"/>
      <c r="U208" s="24"/>
      <c r="V208" s="24"/>
      <c r="W208" s="24"/>
      <c r="X208" s="66"/>
      <c r="Y208" s="66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36</v>
      </c>
      <c r="C1" s="3"/>
      <c r="D1" s="4"/>
      <c r="E1" s="5" t="s">
        <v>61</v>
      </c>
      <c r="F1" s="98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55</v>
      </c>
      <c r="C2" s="99"/>
      <c r="D2" s="100"/>
      <c r="E2" s="13" t="s">
        <v>13</v>
      </c>
      <c r="F2" s="14"/>
      <c r="G2" s="14"/>
      <c r="H2" s="14"/>
      <c r="I2" s="20"/>
      <c r="J2" s="15"/>
      <c r="K2" s="74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101" t="s">
        <v>63</v>
      </c>
      <c r="Y2" s="102"/>
      <c r="Z2" s="77"/>
      <c r="AA2" s="13" t="s">
        <v>13</v>
      </c>
      <c r="AB2" s="14"/>
      <c r="AC2" s="14"/>
      <c r="AD2" s="14"/>
      <c r="AE2" s="20"/>
      <c r="AF2" s="15"/>
      <c r="AG2" s="74"/>
      <c r="AH2" s="22" t="s">
        <v>68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7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8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8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1998</v>
      </c>
      <c r="C4" s="72" t="s">
        <v>52</v>
      </c>
      <c r="D4" s="108" t="s">
        <v>38</v>
      </c>
      <c r="E4" s="73">
        <v>23</v>
      </c>
      <c r="F4" s="73">
        <v>0</v>
      </c>
      <c r="G4" s="72">
        <v>9</v>
      </c>
      <c r="H4" s="73">
        <v>2</v>
      </c>
      <c r="I4" s="73">
        <v>34</v>
      </c>
      <c r="J4" s="28"/>
      <c r="K4" s="29"/>
      <c r="L4" s="80"/>
      <c r="M4" s="18"/>
      <c r="N4" s="18"/>
      <c r="O4" s="18"/>
      <c r="P4" s="24"/>
      <c r="Q4" s="25"/>
      <c r="R4" s="25"/>
      <c r="S4" s="27"/>
      <c r="T4" s="25"/>
      <c r="U4" s="25"/>
      <c r="V4" s="103"/>
      <c r="W4" s="29"/>
      <c r="X4" s="25"/>
      <c r="Y4" s="25"/>
      <c r="Z4" s="26"/>
      <c r="AA4" s="25"/>
      <c r="AB4" s="25"/>
      <c r="AC4" s="25"/>
      <c r="AD4" s="27"/>
      <c r="AE4" s="25"/>
      <c r="AF4" s="28"/>
      <c r="AG4" s="29"/>
      <c r="AH4" s="80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31"/>
      <c r="D5" s="41"/>
      <c r="E5" s="25"/>
      <c r="F5" s="25"/>
      <c r="G5" s="25"/>
      <c r="H5" s="27"/>
      <c r="I5" s="25"/>
      <c r="J5" s="28"/>
      <c r="K5" s="29"/>
      <c r="L5" s="80"/>
      <c r="M5" s="18"/>
      <c r="N5" s="18"/>
      <c r="O5" s="18"/>
      <c r="P5" s="24"/>
      <c r="Q5" s="25"/>
      <c r="R5" s="25"/>
      <c r="S5" s="27"/>
      <c r="T5" s="25"/>
      <c r="U5" s="25"/>
      <c r="V5" s="27"/>
      <c r="W5" s="29"/>
      <c r="X5" s="25"/>
      <c r="Y5" s="25"/>
      <c r="Z5" s="26"/>
      <c r="AA5" s="25"/>
      <c r="AB5" s="25"/>
      <c r="AC5" s="25"/>
      <c r="AD5" s="27"/>
      <c r="AE5" s="25"/>
      <c r="AF5" s="28"/>
      <c r="AG5" s="29"/>
      <c r="AH5" s="80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1"/>
      <c r="D6" s="41"/>
      <c r="E6" s="25"/>
      <c r="F6" s="25"/>
      <c r="G6" s="25"/>
      <c r="H6" s="27"/>
      <c r="I6" s="25"/>
      <c r="J6" s="28"/>
      <c r="K6" s="29"/>
      <c r="L6" s="80"/>
      <c r="M6" s="18"/>
      <c r="N6" s="18"/>
      <c r="O6" s="18"/>
      <c r="Q6" s="25"/>
      <c r="R6" s="25"/>
      <c r="S6" s="27"/>
      <c r="T6" s="25"/>
      <c r="U6" s="25"/>
      <c r="V6" s="27"/>
      <c r="W6" s="29"/>
      <c r="X6" s="25">
        <v>2003</v>
      </c>
      <c r="Y6" s="25" t="s">
        <v>47</v>
      </c>
      <c r="Z6" s="41" t="s">
        <v>46</v>
      </c>
      <c r="AA6" s="25">
        <v>14</v>
      </c>
      <c r="AB6" s="25">
        <v>0</v>
      </c>
      <c r="AC6" s="25">
        <v>9</v>
      </c>
      <c r="AD6" s="25">
        <v>12</v>
      </c>
      <c r="AE6" s="25">
        <v>39</v>
      </c>
      <c r="AF6" s="52">
        <v>0.49359999999999998</v>
      </c>
      <c r="AG6" s="24">
        <v>79</v>
      </c>
      <c r="AH6" s="80"/>
      <c r="AI6" s="80"/>
      <c r="AJ6" s="18"/>
      <c r="AK6" s="18"/>
      <c r="AM6" s="25"/>
      <c r="AN6" s="25"/>
      <c r="AO6" s="27"/>
      <c r="AP6" s="25"/>
      <c r="AQ6" s="25"/>
      <c r="AR6" s="27"/>
      <c r="AS6" s="2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1"/>
      <c r="D7" s="41"/>
      <c r="E7" s="25"/>
      <c r="F7" s="25"/>
      <c r="G7" s="25"/>
      <c r="H7" s="27"/>
      <c r="I7" s="25"/>
      <c r="J7" s="28"/>
      <c r="K7" s="29"/>
      <c r="L7" s="80"/>
      <c r="M7" s="18"/>
      <c r="N7" s="18"/>
      <c r="O7" s="18"/>
      <c r="Q7" s="25"/>
      <c r="R7" s="25"/>
      <c r="S7" s="27"/>
      <c r="T7" s="25"/>
      <c r="U7" s="25"/>
      <c r="V7" s="27"/>
      <c r="W7" s="29"/>
      <c r="X7" s="25">
        <v>2004</v>
      </c>
      <c r="Y7" s="25" t="s">
        <v>48</v>
      </c>
      <c r="Z7" s="41" t="s">
        <v>46</v>
      </c>
      <c r="AA7" s="25">
        <v>8</v>
      </c>
      <c r="AB7" s="25">
        <v>0</v>
      </c>
      <c r="AC7" s="25">
        <v>7</v>
      </c>
      <c r="AD7" s="25">
        <v>2</v>
      </c>
      <c r="AE7" s="25">
        <v>21</v>
      </c>
      <c r="AF7" s="52">
        <v>0.52490000000000003</v>
      </c>
      <c r="AG7" s="24">
        <v>40</v>
      </c>
      <c r="AH7" s="80"/>
      <c r="AI7" s="80"/>
      <c r="AJ7" s="18"/>
      <c r="AK7" s="18"/>
      <c r="AM7" s="25"/>
      <c r="AN7" s="25"/>
      <c r="AO7" s="27"/>
      <c r="AP7" s="25"/>
      <c r="AQ7" s="25"/>
      <c r="AR7" s="27"/>
      <c r="AS7" s="2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1"/>
      <c r="D8" s="41"/>
      <c r="E8" s="25"/>
      <c r="F8" s="25"/>
      <c r="G8" s="25"/>
      <c r="H8" s="27"/>
      <c r="I8" s="25"/>
      <c r="J8" s="28"/>
      <c r="K8" s="29"/>
      <c r="L8" s="80"/>
      <c r="M8" s="18"/>
      <c r="N8" s="18"/>
      <c r="O8" s="18"/>
      <c r="Q8" s="25"/>
      <c r="R8" s="25"/>
      <c r="S8" s="27"/>
      <c r="T8" s="25"/>
      <c r="U8" s="25"/>
      <c r="V8" s="27"/>
      <c r="W8" s="29"/>
      <c r="X8" s="25">
        <v>2005</v>
      </c>
      <c r="Y8" s="25" t="s">
        <v>49</v>
      </c>
      <c r="Z8" s="41" t="s">
        <v>46</v>
      </c>
      <c r="AA8" s="25">
        <v>15</v>
      </c>
      <c r="AB8" s="25">
        <v>4</v>
      </c>
      <c r="AC8" s="25">
        <v>19</v>
      </c>
      <c r="AD8" s="25">
        <v>16</v>
      </c>
      <c r="AE8" s="25">
        <v>74</v>
      </c>
      <c r="AF8" s="52">
        <v>0.62180000000000002</v>
      </c>
      <c r="AG8" s="24">
        <v>119</v>
      </c>
      <c r="AH8" s="80"/>
      <c r="AI8" s="80"/>
      <c r="AJ8" s="18"/>
      <c r="AK8" s="18"/>
      <c r="AM8" s="25"/>
      <c r="AN8" s="25"/>
      <c r="AO8" s="27"/>
      <c r="AP8" s="25"/>
      <c r="AQ8" s="25"/>
      <c r="AR8" s="27"/>
      <c r="AS8" s="2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31"/>
      <c r="D9" s="41"/>
      <c r="E9" s="25"/>
      <c r="F9" s="25"/>
      <c r="G9" s="25"/>
      <c r="H9" s="27"/>
      <c r="I9" s="25"/>
      <c r="J9" s="28"/>
      <c r="K9" s="29"/>
      <c r="L9" s="80"/>
      <c r="M9" s="18"/>
      <c r="N9" s="18"/>
      <c r="O9" s="18"/>
      <c r="Q9" s="25"/>
      <c r="R9" s="25"/>
      <c r="S9" s="27"/>
      <c r="T9" s="25"/>
      <c r="U9" s="25"/>
      <c r="V9" s="27"/>
      <c r="W9" s="29"/>
      <c r="X9" s="25">
        <v>2006</v>
      </c>
      <c r="Y9" s="25" t="s">
        <v>49</v>
      </c>
      <c r="Z9" s="41" t="s">
        <v>46</v>
      </c>
      <c r="AA9" s="25">
        <v>11</v>
      </c>
      <c r="AB9" s="25">
        <v>1</v>
      </c>
      <c r="AC9" s="25">
        <v>16</v>
      </c>
      <c r="AD9" s="25">
        <v>11</v>
      </c>
      <c r="AE9" s="25">
        <v>37</v>
      </c>
      <c r="AF9" s="52">
        <v>0.48049999999999998</v>
      </c>
      <c r="AG9" s="24">
        <v>77</v>
      </c>
      <c r="AH9" s="80"/>
      <c r="AI9" s="80"/>
      <c r="AJ9" s="18"/>
      <c r="AK9" s="18"/>
      <c r="AM9" s="25"/>
      <c r="AN9" s="25"/>
      <c r="AO9" s="27"/>
      <c r="AP9" s="25"/>
      <c r="AQ9" s="25"/>
      <c r="AR9" s="27"/>
      <c r="AS9" s="2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31"/>
      <c r="D10" s="41"/>
      <c r="E10" s="25"/>
      <c r="F10" s="25"/>
      <c r="G10" s="25"/>
      <c r="H10" s="27"/>
      <c r="I10" s="25"/>
      <c r="J10" s="28"/>
      <c r="K10" s="29"/>
      <c r="L10" s="80"/>
      <c r="M10" s="18"/>
      <c r="N10" s="18"/>
      <c r="O10" s="18"/>
      <c r="Q10" s="25"/>
      <c r="R10" s="25"/>
      <c r="S10" s="27"/>
      <c r="T10" s="25"/>
      <c r="U10" s="25"/>
      <c r="V10" s="27"/>
      <c r="W10" s="29"/>
      <c r="X10" s="25">
        <v>2007</v>
      </c>
      <c r="Y10" s="25" t="s">
        <v>48</v>
      </c>
      <c r="Z10" s="41" t="s">
        <v>46</v>
      </c>
      <c r="AA10" s="25">
        <v>8</v>
      </c>
      <c r="AB10" s="25">
        <v>1</v>
      </c>
      <c r="AC10" s="25">
        <v>10</v>
      </c>
      <c r="AD10" s="25">
        <v>6</v>
      </c>
      <c r="AE10" s="25">
        <v>29</v>
      </c>
      <c r="AF10" s="52">
        <v>0.55759999999999998</v>
      </c>
      <c r="AG10" s="24">
        <v>52</v>
      </c>
      <c r="AH10" s="80"/>
      <c r="AI10" s="80"/>
      <c r="AJ10" s="18"/>
      <c r="AK10" s="18"/>
      <c r="AM10" s="25"/>
      <c r="AN10" s="25"/>
      <c r="AO10" s="27"/>
      <c r="AP10" s="25"/>
      <c r="AQ10" s="25"/>
      <c r="AR10" s="27"/>
      <c r="AS10" s="2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31"/>
      <c r="D11" s="41"/>
      <c r="E11" s="25"/>
      <c r="F11" s="25"/>
      <c r="G11" s="25"/>
      <c r="H11" s="27"/>
      <c r="I11" s="25"/>
      <c r="J11" s="28"/>
      <c r="K11" s="29"/>
      <c r="L11" s="80"/>
      <c r="M11" s="18"/>
      <c r="N11" s="18"/>
      <c r="O11" s="18"/>
      <c r="Q11" s="2"/>
      <c r="R11" s="25"/>
      <c r="S11" s="27"/>
      <c r="T11" s="25"/>
      <c r="U11" s="25"/>
      <c r="V11" s="27"/>
      <c r="W11" s="29"/>
      <c r="X11" s="25">
        <v>2008</v>
      </c>
      <c r="Y11" s="25" t="s">
        <v>50</v>
      </c>
      <c r="Z11" s="41" t="s">
        <v>46</v>
      </c>
      <c r="AA11" s="25">
        <v>2</v>
      </c>
      <c r="AB11" s="25">
        <v>0</v>
      </c>
      <c r="AC11" s="25">
        <v>4</v>
      </c>
      <c r="AD11" s="25">
        <v>1</v>
      </c>
      <c r="AE11" s="25">
        <v>8</v>
      </c>
      <c r="AF11" s="52">
        <v>0.57140000000000002</v>
      </c>
      <c r="AG11" s="24">
        <v>14</v>
      </c>
      <c r="AH11" s="80"/>
      <c r="AI11" s="80"/>
      <c r="AJ11" s="18"/>
      <c r="AK11" s="18"/>
      <c r="AM11" s="2"/>
      <c r="AN11" s="25"/>
      <c r="AO11" s="27"/>
      <c r="AP11" s="25"/>
      <c r="AQ11" s="25"/>
      <c r="AR11" s="27"/>
      <c r="AS11" s="2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/>
      <c r="C12" s="31"/>
      <c r="D12" s="41"/>
      <c r="E12" s="25"/>
      <c r="F12" s="25"/>
      <c r="G12" s="25"/>
      <c r="H12" s="27"/>
      <c r="I12" s="25"/>
      <c r="J12" s="28"/>
      <c r="K12" s="29"/>
      <c r="L12" s="80"/>
      <c r="M12" s="18"/>
      <c r="N12" s="18"/>
      <c r="O12" s="18"/>
      <c r="Q12" s="2"/>
      <c r="R12" s="25"/>
      <c r="S12" s="27"/>
      <c r="T12" s="25"/>
      <c r="U12" s="25"/>
      <c r="V12" s="27"/>
      <c r="W12" s="29"/>
      <c r="X12" s="25">
        <v>2009</v>
      </c>
      <c r="Y12" s="25" t="s">
        <v>48</v>
      </c>
      <c r="Z12" s="41" t="s">
        <v>46</v>
      </c>
      <c r="AA12" s="25">
        <v>1</v>
      </c>
      <c r="AB12" s="25">
        <v>0</v>
      </c>
      <c r="AC12" s="25">
        <v>0</v>
      </c>
      <c r="AD12" s="25">
        <v>0</v>
      </c>
      <c r="AE12" s="25">
        <v>1</v>
      </c>
      <c r="AF12" s="52">
        <v>0.25</v>
      </c>
      <c r="AG12" s="24">
        <v>4</v>
      </c>
      <c r="AH12" s="80"/>
      <c r="AI12" s="80"/>
      <c r="AJ12" s="18"/>
      <c r="AK12" s="18"/>
      <c r="AM12" s="2"/>
      <c r="AN12" s="25"/>
      <c r="AO12" s="27"/>
      <c r="AP12" s="25"/>
      <c r="AQ12" s="25"/>
      <c r="AR12" s="27"/>
      <c r="AS12" s="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/>
      <c r="C13" s="31"/>
      <c r="D13" s="41"/>
      <c r="E13" s="25"/>
      <c r="F13" s="25"/>
      <c r="G13" s="25"/>
      <c r="H13" s="27"/>
      <c r="I13" s="25"/>
      <c r="J13" s="28"/>
      <c r="K13" s="29"/>
      <c r="L13" s="80"/>
      <c r="M13" s="18"/>
      <c r="N13" s="18"/>
      <c r="O13" s="18"/>
      <c r="Q13" s="2"/>
      <c r="R13" s="25"/>
      <c r="S13" s="27"/>
      <c r="T13" s="25"/>
      <c r="U13" s="25"/>
      <c r="V13" s="27"/>
      <c r="W13" s="29"/>
      <c r="X13" s="25"/>
      <c r="Y13" s="25"/>
      <c r="Z13" s="26"/>
      <c r="AA13" s="25"/>
      <c r="AB13" s="2"/>
      <c r="AC13" s="27"/>
      <c r="AD13" s="25"/>
      <c r="AE13" s="25"/>
      <c r="AF13" s="28"/>
      <c r="AG13" s="24"/>
      <c r="AH13" s="80"/>
      <c r="AI13" s="80"/>
      <c r="AJ13" s="18"/>
      <c r="AK13" s="18"/>
      <c r="AM13" s="2"/>
      <c r="AN13" s="25"/>
      <c r="AO13" s="27"/>
      <c r="AP13" s="25"/>
      <c r="AQ13" s="25"/>
      <c r="AR13" s="27"/>
      <c r="AS13" s="29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/>
      <c r="C14" s="31"/>
      <c r="D14" s="41"/>
      <c r="E14" s="25"/>
      <c r="F14" s="25"/>
      <c r="G14" s="25"/>
      <c r="H14" s="27"/>
      <c r="I14" s="25"/>
      <c r="J14" s="28"/>
      <c r="K14" s="29"/>
      <c r="L14" s="80"/>
      <c r="M14" s="18"/>
      <c r="N14" s="18"/>
      <c r="O14" s="18"/>
      <c r="Q14" s="2"/>
      <c r="R14" s="25"/>
      <c r="S14" s="27"/>
      <c r="T14" s="25"/>
      <c r="U14" s="25"/>
      <c r="V14" s="27"/>
      <c r="W14" s="29"/>
      <c r="X14" s="25">
        <v>2012</v>
      </c>
      <c r="Y14" s="25" t="s">
        <v>49</v>
      </c>
      <c r="Z14" s="41" t="s">
        <v>46</v>
      </c>
      <c r="AA14" s="25">
        <v>3</v>
      </c>
      <c r="AB14" s="25">
        <v>0</v>
      </c>
      <c r="AC14" s="25">
        <v>1</v>
      </c>
      <c r="AD14" s="25">
        <v>0</v>
      </c>
      <c r="AE14" s="25">
        <v>8</v>
      </c>
      <c r="AF14" s="52">
        <v>0.66659999999999997</v>
      </c>
      <c r="AG14" s="24">
        <v>12</v>
      </c>
      <c r="AH14" s="80"/>
      <c r="AI14" s="80"/>
      <c r="AJ14" s="18"/>
      <c r="AK14" s="18"/>
      <c r="AM14" s="2"/>
      <c r="AN14" s="25"/>
      <c r="AO14" s="27"/>
      <c r="AP14" s="25"/>
      <c r="AQ14" s="25"/>
      <c r="AR14" s="27"/>
      <c r="AS14" s="29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"/>
      <c r="C15" s="31"/>
      <c r="D15" s="41"/>
      <c r="E15" s="25"/>
      <c r="F15" s="25"/>
      <c r="G15" s="25"/>
      <c r="H15" s="27"/>
      <c r="I15" s="25"/>
      <c r="J15" s="28"/>
      <c r="K15" s="29"/>
      <c r="L15" s="80"/>
      <c r="M15" s="18"/>
      <c r="N15" s="18"/>
      <c r="O15" s="18"/>
      <c r="Q15" s="2"/>
      <c r="R15" s="25"/>
      <c r="S15" s="27"/>
      <c r="T15" s="25"/>
      <c r="U15" s="25"/>
      <c r="V15" s="27"/>
      <c r="W15" s="29"/>
      <c r="X15" s="25"/>
      <c r="Y15" s="25"/>
      <c r="Z15" s="26"/>
      <c r="AA15" s="25"/>
      <c r="AB15" s="2"/>
      <c r="AC15" s="27"/>
      <c r="AD15" s="25"/>
      <c r="AE15" s="25"/>
      <c r="AF15" s="28"/>
      <c r="AG15" s="24"/>
      <c r="AH15" s="80"/>
      <c r="AI15" s="80"/>
      <c r="AJ15" s="18"/>
      <c r="AK15" s="18"/>
      <c r="AM15" s="2"/>
      <c r="AN15" s="25"/>
      <c r="AO15" s="27"/>
      <c r="AP15" s="25"/>
      <c r="AQ15" s="25"/>
      <c r="AR15" s="27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/>
      <c r="C16" s="31"/>
      <c r="D16" s="41"/>
      <c r="E16" s="25"/>
      <c r="F16" s="25"/>
      <c r="G16" s="25"/>
      <c r="H16" s="27"/>
      <c r="I16" s="25"/>
      <c r="J16" s="28"/>
      <c r="K16" s="29"/>
      <c r="L16" s="80"/>
      <c r="M16" s="18"/>
      <c r="N16" s="18"/>
      <c r="O16" s="18"/>
      <c r="Q16" s="2"/>
      <c r="R16" s="25"/>
      <c r="S16" s="27"/>
      <c r="T16" s="25"/>
      <c r="U16" s="25"/>
      <c r="V16" s="27"/>
      <c r="W16" s="29"/>
      <c r="X16" s="25">
        <v>2014</v>
      </c>
      <c r="Y16" s="25" t="s">
        <v>48</v>
      </c>
      <c r="Z16" s="41" t="s">
        <v>46</v>
      </c>
      <c r="AA16" s="25">
        <v>3</v>
      </c>
      <c r="AB16" s="25">
        <v>0</v>
      </c>
      <c r="AC16" s="27">
        <v>1</v>
      </c>
      <c r="AD16" s="25">
        <v>3</v>
      </c>
      <c r="AE16" s="25">
        <v>6</v>
      </c>
      <c r="AF16" s="52">
        <v>0.33329999999999999</v>
      </c>
      <c r="AG16" s="24">
        <v>18</v>
      </c>
      <c r="AH16" s="80"/>
      <c r="AI16" s="18"/>
      <c r="AJ16" s="18"/>
      <c r="AK16" s="18"/>
      <c r="AM16" s="2"/>
      <c r="AN16" s="25"/>
      <c r="AO16" s="27"/>
      <c r="AP16" s="25"/>
      <c r="AQ16" s="25"/>
      <c r="AR16" s="27"/>
      <c r="AS16" s="29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5"/>
      <c r="C17" s="31"/>
      <c r="D17" s="41"/>
      <c r="E17" s="25"/>
      <c r="F17" s="25"/>
      <c r="G17" s="25"/>
      <c r="H17" s="27"/>
      <c r="I17" s="25"/>
      <c r="J17" s="28"/>
      <c r="K17" s="29"/>
      <c r="L17" s="80"/>
      <c r="M17" s="18"/>
      <c r="N17" s="18"/>
      <c r="O17" s="18"/>
      <c r="Q17" s="2"/>
      <c r="R17" s="25"/>
      <c r="S17" s="27"/>
      <c r="T17" s="25"/>
      <c r="U17" s="25"/>
      <c r="V17" s="27"/>
      <c r="W17" s="29"/>
      <c r="X17" s="25"/>
      <c r="Y17" s="25"/>
      <c r="Z17" s="41"/>
      <c r="AA17" s="25"/>
      <c r="AB17" s="25"/>
      <c r="AC17" s="27"/>
      <c r="AD17" s="25"/>
      <c r="AE17" s="25"/>
      <c r="AF17" s="52"/>
      <c r="AG17" s="24"/>
      <c r="AH17" s="80"/>
      <c r="AI17" s="18"/>
      <c r="AJ17" s="18"/>
      <c r="AK17" s="18"/>
      <c r="AM17" s="2"/>
      <c r="AN17" s="25"/>
      <c r="AO17" s="27"/>
      <c r="AP17" s="25"/>
      <c r="AQ17" s="25"/>
      <c r="AR17" s="27"/>
      <c r="AS17" s="29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5"/>
      <c r="C18" s="31"/>
      <c r="D18" s="41"/>
      <c r="E18" s="25"/>
      <c r="F18" s="25"/>
      <c r="G18" s="25"/>
      <c r="H18" s="27"/>
      <c r="I18" s="25"/>
      <c r="J18" s="28"/>
      <c r="K18" s="29"/>
      <c r="L18" s="80"/>
      <c r="M18" s="18"/>
      <c r="N18" s="18"/>
      <c r="O18" s="18"/>
      <c r="Q18" s="2"/>
      <c r="R18" s="25"/>
      <c r="S18" s="27"/>
      <c r="T18" s="25"/>
      <c r="U18" s="25"/>
      <c r="V18" s="27"/>
      <c r="W18" s="29"/>
      <c r="X18" s="25">
        <v>2019</v>
      </c>
      <c r="Y18" s="25" t="s">
        <v>52</v>
      </c>
      <c r="Z18" s="41" t="s">
        <v>46</v>
      </c>
      <c r="AA18" s="25">
        <v>8</v>
      </c>
      <c r="AB18" s="25">
        <v>3</v>
      </c>
      <c r="AC18" s="27">
        <v>23</v>
      </c>
      <c r="AD18" s="25">
        <v>6</v>
      </c>
      <c r="AE18" s="25">
        <v>47</v>
      </c>
      <c r="AF18" s="52">
        <v>0.71209999999999996</v>
      </c>
      <c r="AG18" s="29">
        <v>66</v>
      </c>
      <c r="AH18" s="80"/>
      <c r="AI18" s="18"/>
      <c r="AJ18" s="18"/>
      <c r="AK18" s="18"/>
      <c r="AM18" s="2"/>
      <c r="AN18" s="25"/>
      <c r="AO18" s="27"/>
      <c r="AP18" s="25"/>
      <c r="AQ18" s="25"/>
      <c r="AR18" s="27"/>
      <c r="AS18" s="29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5"/>
      <c r="C19" s="31"/>
      <c r="D19" s="41"/>
      <c r="E19" s="25"/>
      <c r="F19" s="25"/>
      <c r="G19" s="25"/>
      <c r="H19" s="27"/>
      <c r="I19" s="25"/>
      <c r="J19" s="28"/>
      <c r="K19" s="29"/>
      <c r="L19" s="80"/>
      <c r="M19" s="18"/>
      <c r="N19" s="18"/>
      <c r="O19" s="18"/>
      <c r="Q19" s="2"/>
      <c r="R19" s="25"/>
      <c r="S19" s="27"/>
      <c r="T19" s="25"/>
      <c r="U19" s="25"/>
      <c r="V19" s="27"/>
      <c r="W19" s="29"/>
      <c r="X19" s="25">
        <v>2020</v>
      </c>
      <c r="Y19" s="25" t="s">
        <v>72</v>
      </c>
      <c r="Z19" s="41" t="s">
        <v>46</v>
      </c>
      <c r="AA19" s="25">
        <v>4</v>
      </c>
      <c r="AB19" s="25">
        <v>1</v>
      </c>
      <c r="AC19" s="25">
        <v>14</v>
      </c>
      <c r="AD19" s="25">
        <v>1</v>
      </c>
      <c r="AE19" s="25">
        <v>16</v>
      </c>
      <c r="AF19" s="28">
        <v>0.57140000000000002</v>
      </c>
      <c r="AG19" s="29">
        <v>28</v>
      </c>
      <c r="AH19" s="80" t="s">
        <v>47</v>
      </c>
      <c r="AI19" s="18"/>
      <c r="AJ19" s="18"/>
      <c r="AK19" s="18"/>
      <c r="AL19" s="109"/>
      <c r="AM19" s="25">
        <v>1</v>
      </c>
      <c r="AN19" s="25">
        <v>0</v>
      </c>
      <c r="AO19" s="27">
        <v>0</v>
      </c>
      <c r="AP19" s="25">
        <v>0</v>
      </c>
      <c r="AQ19" s="25">
        <v>0</v>
      </c>
      <c r="AR19" s="110">
        <v>0</v>
      </c>
      <c r="AS19" s="29">
        <v>1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104" t="s">
        <v>65</v>
      </c>
      <c r="C20" s="105"/>
      <c r="D20" s="106"/>
      <c r="E20" s="84">
        <f>SUM(E4:E19)</f>
        <v>23</v>
      </c>
      <c r="F20" s="84">
        <f>SUM(F4:F19)</f>
        <v>0</v>
      </c>
      <c r="G20" s="84">
        <f>SUM(G4:G19)</f>
        <v>9</v>
      </c>
      <c r="H20" s="84">
        <f>SUM(H4:H19)</f>
        <v>2</v>
      </c>
      <c r="I20" s="84">
        <f>SUM(I4:I19)</f>
        <v>34</v>
      </c>
      <c r="J20" s="85">
        <v>0</v>
      </c>
      <c r="K20" s="74">
        <f>SUM(K4:K19)</f>
        <v>0</v>
      </c>
      <c r="L20" s="22"/>
      <c r="M20" s="20"/>
      <c r="N20" s="86"/>
      <c r="O20" s="87"/>
      <c r="P20" s="24"/>
      <c r="Q20" s="84">
        <f>SUM(Q4:Q19)</f>
        <v>0</v>
      </c>
      <c r="R20" s="84">
        <f>SUM(R4:R19)</f>
        <v>0</v>
      </c>
      <c r="S20" s="84">
        <f>SUM(S4:S19)</f>
        <v>0</v>
      </c>
      <c r="T20" s="84">
        <f>SUM(T4:T19)</f>
        <v>0</v>
      </c>
      <c r="U20" s="84">
        <f>SUM(U4:U19)</f>
        <v>0</v>
      </c>
      <c r="V20" s="40">
        <v>0</v>
      </c>
      <c r="W20" s="74">
        <f>SUM(W4:W19)</f>
        <v>0</v>
      </c>
      <c r="X20" s="16" t="s">
        <v>65</v>
      </c>
      <c r="Y20" s="17"/>
      <c r="Z20" s="15"/>
      <c r="AA20" s="84">
        <f>SUM(AA4:AA19)</f>
        <v>77</v>
      </c>
      <c r="AB20" s="84">
        <f>SUM(AB4:AB19)</f>
        <v>10</v>
      </c>
      <c r="AC20" s="84">
        <f>SUM(AC4:AC19)</f>
        <v>104</v>
      </c>
      <c r="AD20" s="84">
        <f>SUM(AD4:AD19)</f>
        <v>58</v>
      </c>
      <c r="AE20" s="84">
        <f>SUM(AE4:AE19)</f>
        <v>286</v>
      </c>
      <c r="AF20" s="85">
        <f>PRODUCT(AE20/AG20)</f>
        <v>0.56188605108055012</v>
      </c>
      <c r="AG20" s="74">
        <f>SUM(AG4:AG19)</f>
        <v>509</v>
      </c>
      <c r="AH20" s="22"/>
      <c r="AI20" s="20"/>
      <c r="AJ20" s="86"/>
      <c r="AK20" s="87"/>
      <c r="AL20" s="24"/>
      <c r="AM20" s="84">
        <f>SUM(AM4:AM19)</f>
        <v>1</v>
      </c>
      <c r="AN20" s="84">
        <f>SUM(AN4:AN19)</f>
        <v>0</v>
      </c>
      <c r="AO20" s="84">
        <f>SUM(AO4:AO19)</f>
        <v>0</v>
      </c>
      <c r="AP20" s="84">
        <f>SUM(AP4:AP19)</f>
        <v>0</v>
      </c>
      <c r="AQ20" s="84">
        <f>SUM(AQ4:AQ19)</f>
        <v>0</v>
      </c>
      <c r="AR20" s="85">
        <f>PRODUCT(AQ20/AS20)</f>
        <v>0</v>
      </c>
      <c r="AS20" s="78">
        <f>SUM(AS4:AS19)</f>
        <v>1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9"/>
      <c r="L21" s="24"/>
      <c r="M21" s="24"/>
      <c r="N21" s="24"/>
      <c r="O21" s="24"/>
      <c r="P21" s="43"/>
      <c r="Q21" s="43"/>
      <c r="R21" s="46"/>
      <c r="S21" s="43"/>
      <c r="T21" s="43"/>
      <c r="U21" s="24"/>
      <c r="V21" s="24"/>
      <c r="W21" s="29"/>
      <c r="X21" s="43"/>
      <c r="Y21" s="43"/>
      <c r="Z21" s="43"/>
      <c r="AA21" s="43"/>
      <c r="AB21" s="43"/>
      <c r="AC21" s="43"/>
      <c r="AD21" s="43"/>
      <c r="AE21" s="43"/>
      <c r="AF21" s="44"/>
      <c r="AG21" s="29"/>
      <c r="AH21" s="24"/>
      <c r="AI21" s="24"/>
      <c r="AJ21" s="24"/>
      <c r="AK21" s="24"/>
      <c r="AL21" s="43"/>
      <c r="AM21" s="43"/>
      <c r="AN21" s="46"/>
      <c r="AO21" s="43"/>
      <c r="AP21" s="43"/>
      <c r="AQ21" s="24"/>
      <c r="AR21" s="24"/>
      <c r="AS21" s="29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90" t="s">
        <v>64</v>
      </c>
      <c r="C22" s="91"/>
      <c r="D22" s="92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29</v>
      </c>
      <c r="M22" s="18" t="s">
        <v>30</v>
      </c>
      <c r="N22" s="18" t="s">
        <v>69</v>
      </c>
      <c r="O22" s="18" t="s">
        <v>70</v>
      </c>
      <c r="Q22" s="46"/>
      <c r="R22" s="46" t="s">
        <v>53</v>
      </c>
      <c r="S22" s="46"/>
      <c r="T22" s="43" t="s">
        <v>54</v>
      </c>
      <c r="U22" s="24"/>
      <c r="V22" s="29"/>
      <c r="W22" s="29"/>
      <c r="X22" s="89"/>
      <c r="Y22" s="89"/>
      <c r="Z22" s="89"/>
      <c r="AA22" s="89"/>
      <c r="AB22" s="89"/>
      <c r="AC22" s="43"/>
      <c r="AD22" s="43"/>
      <c r="AE22" s="43"/>
      <c r="AF22" s="43"/>
      <c r="AG22" s="43"/>
      <c r="AH22" s="43"/>
      <c r="AI22" s="43"/>
      <c r="AJ22" s="43"/>
      <c r="AK22" s="43"/>
      <c r="AM22" s="29"/>
      <c r="AN22" s="89"/>
      <c r="AO22" s="89"/>
      <c r="AP22" s="89"/>
      <c r="AQ22" s="89"/>
      <c r="AR22" s="89"/>
      <c r="AS22" s="89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12</v>
      </c>
      <c r="C23" s="12"/>
      <c r="D23" s="50"/>
      <c r="E23" s="93">
        <v>18</v>
      </c>
      <c r="F23" s="93">
        <v>1</v>
      </c>
      <c r="G23" s="93">
        <v>3</v>
      </c>
      <c r="H23" s="93">
        <v>4</v>
      </c>
      <c r="I23" s="93">
        <v>40</v>
      </c>
      <c r="J23" s="107">
        <v>0.48199999999999998</v>
      </c>
      <c r="K23" s="43">
        <f>PRODUCT(I23/J23)</f>
        <v>82.987551867219921</v>
      </c>
      <c r="L23" s="94">
        <f>PRODUCT((F23+G23)/E23)</f>
        <v>0.22222222222222221</v>
      </c>
      <c r="M23" s="94">
        <f>PRODUCT(H23/E23)</f>
        <v>0.22222222222222221</v>
      </c>
      <c r="N23" s="94">
        <f>PRODUCT((F23+G23+H23)/E23)</f>
        <v>0.44444444444444442</v>
      </c>
      <c r="O23" s="94">
        <f>PRODUCT(I23/E23)</f>
        <v>2.2222222222222223</v>
      </c>
      <c r="Q23" s="46"/>
      <c r="R23" s="46"/>
      <c r="S23" s="46"/>
      <c r="T23" s="43"/>
      <c r="U23" s="43"/>
      <c r="V23" s="43"/>
      <c r="W23" s="43"/>
      <c r="X23" s="46"/>
      <c r="Y23" s="46"/>
      <c r="Z23" s="46"/>
      <c r="AA23" s="46"/>
      <c r="AB23" s="46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81" t="s">
        <v>55</v>
      </c>
      <c r="C24" s="82"/>
      <c r="D24" s="83"/>
      <c r="E24" s="93">
        <f>PRODUCT(E20+Q20)</f>
        <v>23</v>
      </c>
      <c r="F24" s="93">
        <f>PRODUCT(F20+R20)</f>
        <v>0</v>
      </c>
      <c r="G24" s="93">
        <f>PRODUCT(G20+S20)</f>
        <v>9</v>
      </c>
      <c r="H24" s="93">
        <f>PRODUCT(H20+T20)</f>
        <v>2</v>
      </c>
      <c r="I24" s="93">
        <f>PRODUCT(I20+U20)</f>
        <v>34</v>
      </c>
      <c r="J24" s="107"/>
      <c r="K24" s="43">
        <f>PRODUCT(K20+W20)</f>
        <v>0</v>
      </c>
      <c r="L24" s="94">
        <f>PRODUCT((F24+G24)/E24)</f>
        <v>0.39130434782608697</v>
      </c>
      <c r="M24" s="94">
        <f>PRODUCT(H24/E24)</f>
        <v>8.6956521739130432E-2</v>
      </c>
      <c r="N24" s="94">
        <f>PRODUCT((F24+G24+H24)/E24)</f>
        <v>0.47826086956521741</v>
      </c>
      <c r="O24" s="94">
        <f>PRODUCT(I24/E24)</f>
        <v>1.4782608695652173</v>
      </c>
      <c r="Q24" s="46"/>
      <c r="R24" s="46"/>
      <c r="S24" s="46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38" t="s">
        <v>63</v>
      </c>
      <c r="C25" s="88"/>
      <c r="D25" s="39"/>
      <c r="E25" s="93">
        <f>PRODUCT(AA20+AM20)</f>
        <v>78</v>
      </c>
      <c r="F25" s="93">
        <f>PRODUCT(AB20+AN20)</f>
        <v>10</v>
      </c>
      <c r="G25" s="93">
        <f>PRODUCT(AC20+AO20)</f>
        <v>104</v>
      </c>
      <c r="H25" s="93">
        <f>PRODUCT(AD20+AP20)</f>
        <v>58</v>
      </c>
      <c r="I25" s="93">
        <f>PRODUCT(AE20+AQ20)</f>
        <v>286</v>
      </c>
      <c r="J25" s="107">
        <f>PRODUCT(I25/K25)</f>
        <v>0.5607843137254902</v>
      </c>
      <c r="K25" s="24">
        <f>PRODUCT(AG20+AS20)</f>
        <v>510</v>
      </c>
      <c r="L25" s="94">
        <f>PRODUCT((F25+G25)/E25)</f>
        <v>1.4615384615384615</v>
      </c>
      <c r="M25" s="94">
        <f>PRODUCT(H25/E25)</f>
        <v>0.74358974358974361</v>
      </c>
      <c r="N25" s="94">
        <f>PRODUCT((F25+G25+H25)/E25)</f>
        <v>2.2051282051282053</v>
      </c>
      <c r="O25" s="94">
        <f>PRODUCT(I25/E25)</f>
        <v>3.6666666666666665</v>
      </c>
      <c r="Q25" s="46"/>
      <c r="R25" s="46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24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95" t="s">
        <v>65</v>
      </c>
      <c r="C26" s="96"/>
      <c r="D26" s="97"/>
      <c r="E26" s="93">
        <f>SUM(E23:E25)</f>
        <v>119</v>
      </c>
      <c r="F26" s="93">
        <f t="shared" ref="F26:I26" si="0">SUM(F23:F25)</f>
        <v>11</v>
      </c>
      <c r="G26" s="93">
        <f t="shared" si="0"/>
        <v>116</v>
      </c>
      <c r="H26" s="93">
        <f t="shared" si="0"/>
        <v>64</v>
      </c>
      <c r="I26" s="93">
        <f t="shared" si="0"/>
        <v>360</v>
      </c>
      <c r="J26" s="107"/>
      <c r="K26" s="43">
        <f>SUM(K23:K25)</f>
        <v>592.98755186721996</v>
      </c>
      <c r="L26" s="94">
        <f>PRODUCT((F26+G26)/E26)</f>
        <v>1.0672268907563025</v>
      </c>
      <c r="M26" s="94">
        <f>PRODUCT(H26/E26)</f>
        <v>0.53781512605042014</v>
      </c>
      <c r="N26" s="94">
        <f>PRODUCT((F26+G26+H26)/E26)</f>
        <v>1.6050420168067228</v>
      </c>
      <c r="O26" s="94">
        <f>PRODUCT(I26/E26)</f>
        <v>3.0252100840336134</v>
      </c>
      <c r="Q26" s="24"/>
      <c r="R26" s="24"/>
      <c r="S26" s="24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4"/>
      <c r="F27" s="24"/>
      <c r="G27" s="24"/>
      <c r="H27" s="24"/>
      <c r="I27" s="24"/>
      <c r="J27" s="43"/>
      <c r="K27" s="43"/>
      <c r="L27" s="24"/>
      <c r="M27" s="24"/>
      <c r="N27" s="24"/>
      <c r="O27" s="24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3"/>
      <c r="AD180" s="43"/>
      <c r="AH180" s="43"/>
      <c r="AI180" s="43"/>
      <c r="AJ180" s="43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3"/>
      <c r="AD181" s="43"/>
      <c r="AH181" s="43"/>
      <c r="AI181" s="43"/>
      <c r="AJ181" s="43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43"/>
      <c r="AD182" s="43"/>
      <c r="AH182" s="43"/>
      <c r="AI182" s="43"/>
      <c r="AJ182" s="43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43"/>
      <c r="AD183" s="43"/>
      <c r="AH183" s="43"/>
      <c r="AI183" s="43"/>
      <c r="AJ183" s="43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3"/>
      <c r="AI184" s="43"/>
      <c r="AJ184" s="43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3"/>
      <c r="AI185" s="43"/>
      <c r="AJ185" s="43"/>
      <c r="AK185" s="43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AH186" s="43"/>
      <c r="AI186" s="43"/>
      <c r="AJ186" s="43"/>
      <c r="AK186" s="4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AH187" s="43"/>
      <c r="AI187" s="43"/>
      <c r="AJ187" s="43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AH188" s="43"/>
      <c r="AI188" s="43"/>
      <c r="AJ188" s="43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AH189" s="43"/>
      <c r="AI189" s="43"/>
      <c r="AJ189" s="43"/>
      <c r="AK189" s="43"/>
      <c r="AL189" s="24"/>
    </row>
    <row r="190" spans="1:57" ht="14.25" x14ac:dyDescent="0.2">
      <c r="L190" s="24"/>
      <c r="M190" s="24"/>
      <c r="N190" s="24"/>
      <c r="O190" s="24"/>
      <c r="P190" s="24"/>
      <c r="AH190" s="43"/>
      <c r="AI190" s="43"/>
      <c r="AJ190" s="43"/>
      <c r="AK190" s="43"/>
      <c r="AL190" s="24"/>
    </row>
    <row r="191" spans="1:57" ht="14.25" x14ac:dyDescent="0.2">
      <c r="L191" s="24"/>
      <c r="M191" s="24"/>
      <c r="N191" s="24"/>
      <c r="O191" s="24"/>
      <c r="P191" s="24"/>
      <c r="AH191" s="24"/>
      <c r="AI191" s="24"/>
      <c r="AJ191" s="24"/>
      <c r="AK191" s="24"/>
      <c r="AL191" s="24"/>
    </row>
  </sheetData>
  <sortState ref="X18:AI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2020-09-10T18:42:34Z</dcterms:modified>
</cp:coreProperties>
</file>