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3" i="3" l="1"/>
  <c r="K19" i="3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F18" i="3" l="1"/>
  <c r="N18" i="3" s="1"/>
  <c r="H18" i="3"/>
  <c r="H19" i="3" s="1"/>
  <c r="M19" i="3" s="1"/>
  <c r="I19" i="3"/>
  <c r="J18" i="3"/>
  <c r="O18" i="3"/>
  <c r="L18" i="3"/>
  <c r="M18" i="3"/>
  <c r="AF13" i="3"/>
  <c r="F19" i="3" l="1"/>
  <c r="O19" i="3"/>
  <c r="J19" i="3"/>
  <c r="L19" i="3" l="1"/>
  <c r="N19" i="3"/>
</calcChain>
</file>

<file path=xl/sharedStrings.xml><?xml version="1.0" encoding="utf-8"?>
<sst xmlns="http://schemas.openxmlformats.org/spreadsheetml/2006/main" count="89" uniqueCount="40">
  <si>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</si>
  <si>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</si>
  <si>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</si>
  <si>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</si>
  <si>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</si>
  <si>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</si>
  <si>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</si>
  <si>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</si>
  <si>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</si>
  <si>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</si>
  <si>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</si>
  <si>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</si>
  <si>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</si>
  <si>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</si>
  <si>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</si>
  <si>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</si>
  <si>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</si>
  <si>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</si>
  <si>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</si>
  <si>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KoKi = Kokkolan Kiri  (1962)</t>
  </si>
  <si>
    <t>LePe = Lestijoen Pesis  (2009)</t>
  </si>
  <si>
    <t>TU = Toholammin Urheilijat  (1955)</t>
  </si>
  <si>
    <t>Matti Hihnala</t>
  </si>
  <si>
    <t>10.</t>
  </si>
  <si>
    <t>Ura</t>
  </si>
  <si>
    <t>9.</t>
  </si>
  <si>
    <t>TU</t>
  </si>
  <si>
    <t>3.</t>
  </si>
  <si>
    <t>KoKi</t>
  </si>
  <si>
    <t>5.</t>
  </si>
  <si>
    <t>6.</t>
  </si>
  <si>
    <t>8.</t>
  </si>
  <si>
    <t>LePe</t>
  </si>
  <si>
    <t>13.3.1981   Kannus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</si>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</sst>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37</v>
      </c>
      <c r="AI2" s="22"/>
      <c r="AJ2" s="22"/>
      <c r="AK2" s="28"/>
      <c r="AL2" s="6"/>
      <c r="AM2" s="18" t="s">
        <v>36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2004</v>
      </c>
      <c r="Y4" s="12" t="s">
        <v>23</v>
      </c>
      <c r="Z4" s="1" t="s">
        <v>24</v>
      </c>
      <c r="AA4" s="12">
        <v>18</v>
      </c>
      <c r="AB4" s="12">
        <v>0</v>
      </c>
      <c r="AC4" s="12">
        <v>1</v>
      </c>
      <c r="AD4" s="12">
        <v>14</v>
      </c>
      <c r="AE4" s="12">
        <v>73</v>
      </c>
      <c r="AF4" s="68">
        <v>0.63470000000000004</v>
      </c>
      <c r="AG4" s="10">
        <v>115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25</v>
      </c>
      <c r="Z5" s="1" t="s">
        <v>26</v>
      </c>
      <c r="AA5" s="12">
        <v>18</v>
      </c>
      <c r="AB5" s="12">
        <v>0</v>
      </c>
      <c r="AC5" s="12">
        <v>3</v>
      </c>
      <c r="AD5" s="12">
        <v>20</v>
      </c>
      <c r="AE5" s="12">
        <v>65</v>
      </c>
      <c r="AF5" s="68">
        <v>0.59630000000000005</v>
      </c>
      <c r="AG5" s="10">
        <v>109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27</v>
      </c>
      <c r="Z6" s="1" t="s">
        <v>28</v>
      </c>
      <c r="AA6" s="12">
        <v>18</v>
      </c>
      <c r="AB6" s="12">
        <v>0</v>
      </c>
      <c r="AC6" s="12">
        <v>7</v>
      </c>
      <c r="AD6" s="12">
        <v>35</v>
      </c>
      <c r="AE6" s="12">
        <v>75</v>
      </c>
      <c r="AF6" s="68">
        <v>0.65780000000000005</v>
      </c>
      <c r="AG6" s="10">
        <v>114</v>
      </c>
      <c r="AH6" s="56"/>
      <c r="AI6" s="7" t="s">
        <v>29</v>
      </c>
      <c r="AJ6" s="56"/>
      <c r="AK6" s="7"/>
      <c r="AL6" s="10"/>
      <c r="AM6" s="12">
        <v>3</v>
      </c>
      <c r="AN6" s="12">
        <v>0</v>
      </c>
      <c r="AO6" s="12">
        <v>1</v>
      </c>
      <c r="AP6" s="12">
        <v>6</v>
      </c>
      <c r="AQ6" s="12">
        <v>11</v>
      </c>
      <c r="AR6" s="57">
        <v>0.84609999999999996</v>
      </c>
      <c r="AS6" s="58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2007</v>
      </c>
      <c r="Y7" s="12" t="s">
        <v>27</v>
      </c>
      <c r="Z7" s="1" t="s">
        <v>28</v>
      </c>
      <c r="AA7" s="12">
        <v>13</v>
      </c>
      <c r="AB7" s="12">
        <v>0</v>
      </c>
      <c r="AC7" s="12">
        <v>4</v>
      </c>
      <c r="AD7" s="12">
        <v>24</v>
      </c>
      <c r="AE7" s="12">
        <v>54</v>
      </c>
      <c r="AF7" s="68">
        <v>0.65849999999999997</v>
      </c>
      <c r="AG7" s="10">
        <v>82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2008</v>
      </c>
      <c r="Y8" s="12" t="s">
        <v>30</v>
      </c>
      <c r="Z8" s="1" t="s">
        <v>28</v>
      </c>
      <c r="AA8" s="12">
        <v>11</v>
      </c>
      <c r="AB8" s="12">
        <v>0</v>
      </c>
      <c r="AC8" s="12">
        <v>0</v>
      </c>
      <c r="AD8" s="12">
        <v>14</v>
      </c>
      <c r="AE8" s="12">
        <v>31</v>
      </c>
      <c r="AF8" s="68">
        <v>0.57399999999999995</v>
      </c>
      <c r="AG8" s="10">
        <v>54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2009</v>
      </c>
      <c r="Y9" s="12" t="s">
        <v>27</v>
      </c>
      <c r="Z9" s="1" t="s">
        <v>28</v>
      </c>
      <c r="AA9" s="12">
        <v>18</v>
      </c>
      <c r="AB9" s="12">
        <v>1</v>
      </c>
      <c r="AC9" s="12">
        <v>3</v>
      </c>
      <c r="AD9" s="12">
        <v>39</v>
      </c>
      <c r="AE9" s="12">
        <v>91</v>
      </c>
      <c r="AF9" s="68">
        <v>0.67400000000000004</v>
      </c>
      <c r="AG9" s="10">
        <v>135</v>
      </c>
      <c r="AH9" s="56"/>
      <c r="AI9" s="12" t="s">
        <v>27</v>
      </c>
      <c r="AJ9" s="56"/>
      <c r="AK9" s="7" t="s">
        <v>31</v>
      </c>
      <c r="AL9" s="10"/>
      <c r="AM9" s="12">
        <v>2</v>
      </c>
      <c r="AN9" s="12">
        <v>0</v>
      </c>
      <c r="AO9" s="12">
        <v>0</v>
      </c>
      <c r="AP9" s="12">
        <v>0</v>
      </c>
      <c r="AQ9" s="12">
        <v>2</v>
      </c>
      <c r="AR9" s="57">
        <v>0.2</v>
      </c>
      <c r="AS9" s="58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2010</v>
      </c>
      <c r="Y10" s="12" t="s">
        <v>30</v>
      </c>
      <c r="Z10" s="1" t="s">
        <v>32</v>
      </c>
      <c r="AA10" s="12">
        <v>18</v>
      </c>
      <c r="AB10" s="12">
        <v>0</v>
      </c>
      <c r="AC10" s="12">
        <v>2</v>
      </c>
      <c r="AD10" s="12">
        <v>22</v>
      </c>
      <c r="AE10" s="12">
        <v>64</v>
      </c>
      <c r="AF10" s="68">
        <v>0.62739999999999996</v>
      </c>
      <c r="AG10" s="10">
        <v>102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2011</v>
      </c>
      <c r="Y11" s="14"/>
      <c r="Z11" s="1"/>
      <c r="AA11" s="12"/>
      <c r="AB11" s="12"/>
      <c r="AC11" s="12"/>
      <c r="AD11" s="13"/>
      <c r="AE11" s="12"/>
      <c r="AF11" s="32"/>
      <c r="AG11" s="19"/>
      <c r="AH11" s="41"/>
      <c r="AI11" s="7"/>
      <c r="AJ11" s="7"/>
      <c r="AK11" s="7"/>
      <c r="AL11" s="10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2012</v>
      </c>
      <c r="Y12" s="12" t="s">
        <v>29</v>
      </c>
      <c r="Z12" s="1" t="s">
        <v>24</v>
      </c>
      <c r="AA12" s="12">
        <v>4</v>
      </c>
      <c r="AB12" s="12">
        <v>0</v>
      </c>
      <c r="AC12" s="12">
        <v>1</v>
      </c>
      <c r="AD12" s="12">
        <v>2</v>
      </c>
      <c r="AE12" s="12">
        <v>15</v>
      </c>
      <c r="AF12" s="68">
        <v>0.625</v>
      </c>
      <c r="AG12" s="10">
        <v>24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4" t="s">
        <v>13</v>
      </c>
      <c r="C13" s="65"/>
      <c r="D13" s="66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56" t="s">
        <v>13</v>
      </c>
      <c r="Y13" s="11"/>
      <c r="Z13" s="9"/>
      <c r="AA13" s="36">
        <f>SUM(AA4:AA12)</f>
        <v>118</v>
      </c>
      <c r="AB13" s="36">
        <f>SUM(AB4:AB12)</f>
        <v>1</v>
      </c>
      <c r="AC13" s="36">
        <f>SUM(AC4:AC12)</f>
        <v>21</v>
      </c>
      <c r="AD13" s="36">
        <f>SUM(AD4:AD12)</f>
        <v>170</v>
      </c>
      <c r="AE13" s="36">
        <f>SUM(AE4:AE12)</f>
        <v>468</v>
      </c>
      <c r="AF13" s="37">
        <f>PRODUCT(AE13/AG13)</f>
        <v>0.63673469387755099</v>
      </c>
      <c r="AG13" s="21">
        <f>SUM(AG4:AG12)</f>
        <v>735</v>
      </c>
      <c r="AH13" s="18"/>
      <c r="AI13" s="29"/>
      <c r="AJ13" s="42"/>
      <c r="AK13" s="43"/>
      <c r="AL13" s="10"/>
      <c r="AM13" s="36">
        <f>SUM(AM4:AM12)</f>
        <v>5</v>
      </c>
      <c r="AN13" s="36">
        <f>SUM(AN4:AN12)</f>
        <v>0</v>
      </c>
      <c r="AO13" s="36">
        <f>SUM(AO4:AO12)</f>
        <v>1</v>
      </c>
      <c r="AP13" s="36">
        <f>SUM(AP4:AP12)</f>
        <v>6</v>
      </c>
      <c r="AQ13" s="36">
        <f>SUM(AQ4:AQ12)</f>
        <v>13</v>
      </c>
      <c r="AR13" s="37">
        <f>PRODUCT(AQ13/AS13)</f>
        <v>0.56521739130434778</v>
      </c>
      <c r="AS13" s="39">
        <f>SUM(AS4:AS12)</f>
        <v>23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38</v>
      </c>
      <c r="O15" s="7" t="s">
        <v>39</v>
      </c>
      <c r="Q15" s="17"/>
      <c r="R15" s="17" t="s">
        <v>10</v>
      </c>
      <c r="S15" s="17"/>
      <c r="T15" s="55" t="s">
        <v>34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7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21</v>
      </c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0</v>
      </c>
      <c r="F17" s="48">
        <f>PRODUCT(F13+R13)</f>
        <v>0</v>
      </c>
      <c r="G17" s="48">
        <f>PRODUCT(G13+S13)</f>
        <v>0</v>
      </c>
      <c r="H17" s="48">
        <f>PRODUCT(H13+T13)</f>
        <v>0</v>
      </c>
      <c r="I17" s="48">
        <f>PRODUCT(I13+U13)</f>
        <v>0</v>
      </c>
      <c r="J17" s="67">
        <v>0</v>
      </c>
      <c r="K17" s="16">
        <f>PRODUCT(K13+W13)</f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19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123</v>
      </c>
      <c r="F18" s="48">
        <f>PRODUCT(AB13+AN13)</f>
        <v>1</v>
      </c>
      <c r="G18" s="48">
        <f>PRODUCT(AC13+AO13)</f>
        <v>22</v>
      </c>
      <c r="H18" s="48">
        <f>PRODUCT(AD13+AP13)</f>
        <v>176</v>
      </c>
      <c r="I18" s="48">
        <f>PRODUCT(AE13+AQ13)</f>
        <v>481</v>
      </c>
      <c r="J18" s="67">
        <f>PRODUCT(I18/K18)</f>
        <v>0.63456464379947231</v>
      </c>
      <c r="K18" s="10">
        <f>PRODUCT(AG13+AS13)</f>
        <v>758</v>
      </c>
      <c r="L18" s="54">
        <f>PRODUCT((F18+G18)/E18)</f>
        <v>0.18699186991869918</v>
      </c>
      <c r="M18" s="54">
        <f>PRODUCT(H18/E18)</f>
        <v>1.4308943089430894</v>
      </c>
      <c r="N18" s="54">
        <f>PRODUCT((F18+G18+H18)/E18)</f>
        <v>1.6178861788617886</v>
      </c>
      <c r="O18" s="54">
        <f>PRODUCT(I18/E18)</f>
        <v>3.910569105691057</v>
      </c>
      <c r="Q18" s="17"/>
      <c r="R18" s="17"/>
      <c r="S18" s="16"/>
      <c r="T18" s="55" t="s">
        <v>20</v>
      </c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123</v>
      </c>
      <c r="F19" s="48">
        <f t="shared" ref="F19:I19" si="0">SUM(F16:F18)</f>
        <v>1</v>
      </c>
      <c r="G19" s="48">
        <f t="shared" si="0"/>
        <v>22</v>
      </c>
      <c r="H19" s="48">
        <f t="shared" si="0"/>
        <v>176</v>
      </c>
      <c r="I19" s="48">
        <f t="shared" si="0"/>
        <v>481</v>
      </c>
      <c r="J19" s="67">
        <f>PRODUCT(I19/K19)</f>
        <v>0.63456464379947231</v>
      </c>
      <c r="K19" s="16">
        <f>SUM(K16:K18)</f>
        <v>758</v>
      </c>
      <c r="L19" s="54">
        <f>PRODUCT((F19+G19)/E19)</f>
        <v>0.18699186991869918</v>
      </c>
      <c r="M19" s="54">
        <f>PRODUCT(H19/E19)</f>
        <v>1.4308943089430894</v>
      </c>
      <c r="N19" s="54">
        <f>PRODUCT((F19+G19+H19)/E19)</f>
        <v>1.6178861788617886</v>
      </c>
      <c r="O19" s="54">
        <f>PRODUCT(I19/E19)</f>
        <v>3.910569105691057</v>
      </c>
      <c r="Q19" s="10"/>
      <c r="R19" s="10"/>
      <c r="S19" s="10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2018-09-05T19:20:39Z</dcterms:modified>
</cp:coreProperties>
</file>