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0" i="3" l="1"/>
  <c r="AQ10" i="3"/>
  <c r="AP10" i="3"/>
  <c r="AO10" i="3"/>
  <c r="AN10" i="3"/>
  <c r="AM10" i="3"/>
  <c r="AG10" i="3"/>
  <c r="K15" i="3" s="1"/>
  <c r="K16" i="3" s="1"/>
  <c r="AE10" i="3"/>
  <c r="I15" i="3" s="1"/>
  <c r="AD10" i="3"/>
  <c r="AC10" i="3"/>
  <c r="G15" i="3" s="1"/>
  <c r="AB10" i="3"/>
  <c r="AA10" i="3"/>
  <c r="E15" i="3" s="1"/>
  <c r="W10" i="3"/>
  <c r="U10" i="3"/>
  <c r="V10" i="3" s="1"/>
  <c r="T10" i="3"/>
  <c r="S10" i="3"/>
  <c r="R10" i="3"/>
  <c r="Q10" i="3"/>
  <c r="K10" i="3"/>
  <c r="K14" i="3" s="1"/>
  <c r="I10" i="3"/>
  <c r="H10" i="3"/>
  <c r="H14" i="3" s="1"/>
  <c r="G10" i="3"/>
  <c r="G14" i="3" s="1"/>
  <c r="F10" i="3"/>
  <c r="F14" i="3" s="1"/>
  <c r="E10" i="3"/>
  <c r="E14" i="3" s="1"/>
  <c r="E16" i="3" s="1"/>
  <c r="AR10" i="3" l="1"/>
  <c r="I14" i="3"/>
  <c r="J10" i="3"/>
  <c r="N14" i="3"/>
  <c r="L14" i="3"/>
  <c r="M14" i="3"/>
  <c r="G16" i="3"/>
  <c r="F15" i="3"/>
  <c r="H15" i="3"/>
  <c r="H16" i="3" s="1"/>
  <c r="M16" i="3" s="1"/>
  <c r="I16" i="3"/>
  <c r="J15" i="3"/>
  <c r="O15" i="3"/>
  <c r="M15" i="3"/>
  <c r="AF10" i="3"/>
  <c r="O14" i="3" l="1"/>
  <c r="J14" i="3"/>
  <c r="N15" i="3"/>
  <c r="L15" i="3"/>
  <c r="F16" i="3"/>
  <c r="O16" i="3"/>
  <c r="J16" i="3"/>
  <c r="L16" i="3" l="1"/>
  <c r="N16" i="3"/>
</calcChain>
</file>

<file path=xl/sharedStrings.xml><?xml version="1.0" encoding="utf-8"?>
<sst xmlns="http://schemas.openxmlformats.org/spreadsheetml/2006/main" count="83" uniqueCount="37">
  <si>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</si>
  <si>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</si>
  <si>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</si>
  <si>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</si>
  <si>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</si>
  <si>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</si>
  <si>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</si>
  <si>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</si>
  <si>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</si>
  <si>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</si>
  <si>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</si>
  <si>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</si>
  <si>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</si>
  <si>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</si>
  <si>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</si>
  <si>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</si>
  <si>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</si>
  <si>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</si>
  <si>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</si>
  <si>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Mika-Matti Heinonen</t>
  </si>
  <si>
    <t>4.</t>
  </si>
  <si>
    <t>Tahko  2</t>
  </si>
  <si>
    <t>6.</t>
  </si>
  <si>
    <t>8.</t>
  </si>
  <si>
    <t>18.4.1999   Riihimäki</t>
  </si>
  <si>
    <t>Tahko = Hyvinkään Tahko  (1915),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</si>
  <si>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</si>
  <si>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</si>
  <si>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</si>
  <si>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</si>
  <si>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</si>
  <si>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JoKo</t>
  </si>
  <si>
    <t>JoKo = Jokioisten Koetus  (1902)</t>
  </si>
  <si>
    <t>11.</t>
  </si>
  <si>
    <t>2.</t>
  </si>
  <si>
    <t>PuMu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</si>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</sst>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19</v>
      </c>
      <c r="C1" s="2"/>
      <c r="D1" s="3"/>
      <c r="E1" s="3"/>
      <c r="F1" s="4" t="s">
        <v>24</v>
      </c>
      <c r="G1" s="4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8"/>
      <c r="D2" s="59"/>
      <c r="E2" s="8" t="s">
        <v>7</v>
      </c>
      <c r="F2" s="21"/>
      <c r="G2" s="21"/>
      <c r="H2" s="21"/>
      <c r="I2" s="28"/>
      <c r="J2" s="9"/>
      <c r="K2" s="20"/>
      <c r="L2" s="17" t="s">
        <v>26</v>
      </c>
      <c r="M2" s="21"/>
      <c r="N2" s="21"/>
      <c r="O2" s="27"/>
      <c r="P2" s="6"/>
      <c r="Q2" s="17" t="s">
        <v>27</v>
      </c>
      <c r="R2" s="21"/>
      <c r="S2" s="21"/>
      <c r="T2" s="21"/>
      <c r="U2" s="28"/>
      <c r="V2" s="27"/>
      <c r="W2" s="6"/>
      <c r="X2" s="60" t="s">
        <v>12</v>
      </c>
      <c r="Y2" s="61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28</v>
      </c>
      <c r="AI2" s="21"/>
      <c r="AJ2" s="21"/>
      <c r="AK2" s="27"/>
      <c r="AL2" s="6"/>
      <c r="AM2" s="17" t="s">
        <v>27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2"/>
      <c r="W4" s="18"/>
      <c r="X4" s="12">
        <v>2015</v>
      </c>
      <c r="Y4" s="12" t="s">
        <v>20</v>
      </c>
      <c r="Z4" s="1" t="s">
        <v>21</v>
      </c>
      <c r="AA4" s="12">
        <v>5</v>
      </c>
      <c r="AB4" s="12">
        <v>0</v>
      </c>
      <c r="AC4" s="12">
        <v>1</v>
      </c>
      <c r="AD4" s="12">
        <v>0</v>
      </c>
      <c r="AE4" s="12">
        <v>10</v>
      </c>
      <c r="AF4" s="67">
        <v>0.47610000000000002</v>
      </c>
      <c r="AG4" s="10">
        <v>21</v>
      </c>
      <c r="AH4" s="55"/>
      <c r="AI4" s="55"/>
      <c r="AJ4" s="55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4</v>
      </c>
      <c r="AR4" s="57">
        <v>0.4</v>
      </c>
      <c r="AS4" s="56">
        <v>10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8"/>
      <c r="X5" s="12">
        <v>2016</v>
      </c>
      <c r="Y5" s="12" t="s">
        <v>22</v>
      </c>
      <c r="Z5" s="1" t="s">
        <v>21</v>
      </c>
      <c r="AA5" s="12">
        <v>15</v>
      </c>
      <c r="AB5" s="12">
        <v>1</v>
      </c>
      <c r="AC5" s="12">
        <v>2</v>
      </c>
      <c r="AD5" s="12">
        <v>15</v>
      </c>
      <c r="AE5" s="12">
        <v>57</v>
      </c>
      <c r="AF5" s="67">
        <v>0.53269999999999995</v>
      </c>
      <c r="AG5" s="10">
        <v>107</v>
      </c>
      <c r="AH5" s="55"/>
      <c r="AI5" s="55"/>
      <c r="AJ5" s="55"/>
      <c r="AK5" s="7"/>
      <c r="AL5" s="10"/>
      <c r="AM5" s="12"/>
      <c r="AN5" s="12"/>
      <c r="AO5" s="12"/>
      <c r="AP5" s="12"/>
      <c r="AQ5" s="12"/>
      <c r="AR5" s="57"/>
      <c r="AS5" s="5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13"/>
      <c r="W6" s="18"/>
      <c r="X6" s="12">
        <v>2017</v>
      </c>
      <c r="Y6" s="12" t="s">
        <v>23</v>
      </c>
      <c r="Z6" s="1" t="s">
        <v>21</v>
      </c>
      <c r="AA6" s="12">
        <v>14</v>
      </c>
      <c r="AB6" s="12">
        <v>0</v>
      </c>
      <c r="AC6" s="12">
        <v>14</v>
      </c>
      <c r="AD6" s="12">
        <v>7</v>
      </c>
      <c r="AE6" s="12">
        <v>55</v>
      </c>
      <c r="AF6" s="67">
        <v>0.57289999999999996</v>
      </c>
      <c r="AG6" s="10">
        <v>96</v>
      </c>
      <c r="AH6" s="55"/>
      <c r="AI6" s="55"/>
      <c r="AJ6" s="55"/>
      <c r="AK6" s="7"/>
      <c r="AL6" s="10"/>
      <c r="AM6" s="12"/>
      <c r="AN6" s="12"/>
      <c r="AO6" s="12"/>
      <c r="AP6" s="12"/>
      <c r="AQ6" s="12"/>
      <c r="AR6" s="57"/>
      <c r="AS6" s="5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12">
        <v>2018</v>
      </c>
      <c r="C7" s="14" t="s">
        <v>33</v>
      </c>
      <c r="D7" s="1" t="s">
        <v>31</v>
      </c>
      <c r="E7" s="12">
        <v>2</v>
      </c>
      <c r="F7" s="12">
        <v>0</v>
      </c>
      <c r="G7" s="12">
        <v>0</v>
      </c>
      <c r="H7" s="13">
        <v>0</v>
      </c>
      <c r="I7" s="12">
        <v>3</v>
      </c>
      <c r="J7" s="67">
        <v>0.6</v>
      </c>
      <c r="K7" s="15">
        <v>5</v>
      </c>
      <c r="L7" s="40"/>
      <c r="M7" s="7"/>
      <c r="N7" s="7"/>
      <c r="O7" s="7"/>
      <c r="P7" s="15"/>
      <c r="Q7" s="12">
        <v>2</v>
      </c>
      <c r="R7" s="12">
        <v>0</v>
      </c>
      <c r="S7" s="13">
        <v>0</v>
      </c>
      <c r="T7" s="12">
        <v>1</v>
      </c>
      <c r="U7" s="12">
        <v>2</v>
      </c>
      <c r="V7" s="57">
        <v>0.2</v>
      </c>
      <c r="W7" s="10">
        <v>10</v>
      </c>
      <c r="X7" s="12">
        <v>2018</v>
      </c>
      <c r="Y7" s="12" t="s">
        <v>22</v>
      </c>
      <c r="Z7" s="1" t="s">
        <v>21</v>
      </c>
      <c r="AA7" s="12">
        <v>11</v>
      </c>
      <c r="AB7" s="12">
        <v>0</v>
      </c>
      <c r="AC7" s="12">
        <v>14</v>
      </c>
      <c r="AD7" s="12">
        <v>15</v>
      </c>
      <c r="AE7" s="12">
        <v>50</v>
      </c>
      <c r="AF7" s="67">
        <v>0.60240000000000005</v>
      </c>
      <c r="AG7" s="10">
        <v>83</v>
      </c>
      <c r="AH7" s="7"/>
      <c r="AI7" s="7"/>
      <c r="AJ7" s="7"/>
      <c r="AK7" s="7"/>
      <c r="AL7" s="10"/>
      <c r="AM7" s="1"/>
      <c r="AN7" s="1"/>
      <c r="AO7" s="1"/>
      <c r="AP7" s="12"/>
      <c r="AQ7" s="12"/>
      <c r="AR7" s="57"/>
      <c r="AS7" s="56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67"/>
      <c r="K8" s="15"/>
      <c r="L8" s="40"/>
      <c r="M8" s="7"/>
      <c r="N8" s="7"/>
      <c r="O8" s="7"/>
      <c r="P8" s="15"/>
      <c r="Q8" s="12"/>
      <c r="R8" s="12"/>
      <c r="S8" s="13"/>
      <c r="T8" s="12"/>
      <c r="U8" s="12"/>
      <c r="V8" s="57"/>
      <c r="W8" s="10"/>
      <c r="X8" s="12">
        <v>2019</v>
      </c>
      <c r="Y8" s="12" t="s">
        <v>34</v>
      </c>
      <c r="Z8" s="1" t="s">
        <v>35</v>
      </c>
      <c r="AA8" s="12">
        <v>10</v>
      </c>
      <c r="AB8" s="12">
        <v>2</v>
      </c>
      <c r="AC8" s="12">
        <v>5</v>
      </c>
      <c r="AD8" s="12">
        <v>13</v>
      </c>
      <c r="AE8" s="12">
        <v>41</v>
      </c>
      <c r="AF8" s="67">
        <v>0.5857</v>
      </c>
      <c r="AG8" s="18">
        <v>70</v>
      </c>
      <c r="AH8" s="40"/>
      <c r="AI8" s="7"/>
      <c r="AJ8" s="7"/>
      <c r="AK8" s="7"/>
      <c r="AM8" s="12">
        <v>3</v>
      </c>
      <c r="AN8" s="12">
        <v>0</v>
      </c>
      <c r="AO8" s="13">
        <v>1</v>
      </c>
      <c r="AP8" s="12">
        <v>2</v>
      </c>
      <c r="AQ8" s="12">
        <v>8</v>
      </c>
      <c r="AR8" s="57">
        <v>0.57140000000000002</v>
      </c>
      <c r="AS8" s="18">
        <v>14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/>
      <c r="C9" s="12"/>
      <c r="D9" s="1"/>
      <c r="E9" s="12"/>
      <c r="F9" s="12"/>
      <c r="G9" s="12"/>
      <c r="H9" s="12"/>
      <c r="I9" s="12"/>
      <c r="J9" s="31"/>
      <c r="K9" s="18"/>
      <c r="L9" s="40"/>
      <c r="M9" s="7"/>
      <c r="N9" s="7"/>
      <c r="O9" s="7"/>
      <c r="P9" s="10"/>
      <c r="Q9" s="12"/>
      <c r="R9" s="12"/>
      <c r="S9" s="12"/>
      <c r="T9" s="12"/>
      <c r="U9" s="12"/>
      <c r="V9" s="13"/>
      <c r="W9" s="18"/>
      <c r="X9" s="12">
        <v>2020</v>
      </c>
      <c r="Y9" s="12" t="s">
        <v>22</v>
      </c>
      <c r="Z9" s="1" t="s">
        <v>31</v>
      </c>
      <c r="AA9" s="12">
        <v>10</v>
      </c>
      <c r="AB9" s="12">
        <v>0</v>
      </c>
      <c r="AC9" s="12">
        <v>3</v>
      </c>
      <c r="AD9" s="12">
        <v>13</v>
      </c>
      <c r="AE9" s="12">
        <v>46</v>
      </c>
      <c r="AF9" s="31">
        <v>0.63009999999999999</v>
      </c>
      <c r="AG9" s="18">
        <v>73</v>
      </c>
      <c r="AH9" s="40"/>
      <c r="AI9" s="7"/>
      <c r="AJ9" s="7"/>
      <c r="AK9" s="7"/>
      <c r="AL9" s="68"/>
      <c r="AM9" s="12"/>
      <c r="AN9" s="1"/>
      <c r="AO9" s="52"/>
      <c r="AP9" s="12"/>
      <c r="AQ9" s="12"/>
      <c r="AR9" s="57"/>
      <c r="AS9" s="5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14.25" x14ac:dyDescent="0.2">
      <c r="A10" s="15"/>
      <c r="B10" s="63" t="s">
        <v>13</v>
      </c>
      <c r="C10" s="64"/>
      <c r="D10" s="65"/>
      <c r="E10" s="35">
        <f>SUM(E4:E9)</f>
        <v>2</v>
      </c>
      <c r="F10" s="35">
        <f>SUM(F4:F9)</f>
        <v>0</v>
      </c>
      <c r="G10" s="35">
        <f>SUM(G4:G9)</f>
        <v>0</v>
      </c>
      <c r="H10" s="35">
        <f>SUM(H4:H9)</f>
        <v>0</v>
      </c>
      <c r="I10" s="35">
        <f>SUM(I4:I9)</f>
        <v>3</v>
      </c>
      <c r="J10" s="36">
        <f>PRODUCT(I10/K10)</f>
        <v>0.6</v>
      </c>
      <c r="K10" s="20">
        <f>SUM(K4:K9)</f>
        <v>5</v>
      </c>
      <c r="L10" s="17"/>
      <c r="M10" s="28"/>
      <c r="N10" s="41"/>
      <c r="O10" s="42"/>
      <c r="P10" s="10"/>
      <c r="Q10" s="35">
        <f>SUM(Q4:Q9)</f>
        <v>2</v>
      </c>
      <c r="R10" s="35">
        <f>SUM(R4:R9)</f>
        <v>0</v>
      </c>
      <c r="S10" s="35">
        <f>SUM(S4:S9)</f>
        <v>0</v>
      </c>
      <c r="T10" s="35">
        <f>SUM(T4:T9)</f>
        <v>1</v>
      </c>
      <c r="U10" s="35">
        <f>SUM(U4:U9)</f>
        <v>2</v>
      </c>
      <c r="V10" s="36">
        <f>PRODUCT(U10/W10)</f>
        <v>0.2</v>
      </c>
      <c r="W10" s="20">
        <f>SUM(W4:W9)</f>
        <v>10</v>
      </c>
      <c r="X10" s="55" t="s">
        <v>13</v>
      </c>
      <c r="Y10" s="11"/>
      <c r="Z10" s="9"/>
      <c r="AA10" s="35">
        <f>SUM(AA4:AA9)</f>
        <v>65</v>
      </c>
      <c r="AB10" s="35">
        <f>SUM(AB4:AB9)</f>
        <v>3</v>
      </c>
      <c r="AC10" s="35">
        <f>SUM(AC4:AC9)</f>
        <v>39</v>
      </c>
      <c r="AD10" s="35">
        <f>SUM(AD4:AD9)</f>
        <v>63</v>
      </c>
      <c r="AE10" s="35">
        <f>SUM(AE4:AE9)</f>
        <v>259</v>
      </c>
      <c r="AF10" s="36">
        <f>PRODUCT(AE10/AG10)</f>
        <v>0.5755555555555556</v>
      </c>
      <c r="AG10" s="20">
        <f>SUM(AG4:AG9)</f>
        <v>450</v>
      </c>
      <c r="AH10" s="17"/>
      <c r="AI10" s="28"/>
      <c r="AJ10" s="41"/>
      <c r="AK10" s="42"/>
      <c r="AL10" s="10"/>
      <c r="AM10" s="35">
        <f>SUM(AM4:AM9)</f>
        <v>5</v>
      </c>
      <c r="AN10" s="35">
        <f>SUM(AN4:AN9)</f>
        <v>0</v>
      </c>
      <c r="AO10" s="35">
        <f>SUM(AO4:AO9)</f>
        <v>2</v>
      </c>
      <c r="AP10" s="35">
        <f>SUM(AP4:AP9)</f>
        <v>2</v>
      </c>
      <c r="AQ10" s="35">
        <f>SUM(AQ4:AQ9)</f>
        <v>12</v>
      </c>
      <c r="AR10" s="36">
        <f>PRODUCT(AQ10/AS10)</f>
        <v>0.5</v>
      </c>
      <c r="AS10" s="38">
        <f>SUM(AS4:AS9)</f>
        <v>24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37"/>
      <c r="K11" s="18"/>
      <c r="L11" s="10"/>
      <c r="M11" s="10"/>
      <c r="N11" s="10"/>
      <c r="O11" s="10"/>
      <c r="P11" s="15"/>
      <c r="Q11" s="15"/>
      <c r="R11" s="16"/>
      <c r="S11" s="15"/>
      <c r="T11" s="15"/>
      <c r="U11" s="10"/>
      <c r="V11" s="10"/>
      <c r="W11" s="18"/>
      <c r="X11" s="15"/>
      <c r="Y11" s="15"/>
      <c r="Z11" s="15"/>
      <c r="AA11" s="15"/>
      <c r="AB11" s="15"/>
      <c r="AC11" s="15"/>
      <c r="AD11" s="15"/>
      <c r="AE11" s="15"/>
      <c r="AF11" s="37"/>
      <c r="AG11" s="18"/>
      <c r="AH11" s="10"/>
      <c r="AI11" s="10"/>
      <c r="AJ11" s="10"/>
      <c r="AK11" s="10"/>
      <c r="AL11" s="15"/>
      <c r="AM11" s="15"/>
      <c r="AN11" s="16"/>
      <c r="AO11" s="15"/>
      <c r="AP11" s="15"/>
      <c r="AQ11" s="10"/>
      <c r="AR11" s="10"/>
      <c r="AS11" s="18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29</v>
      </c>
      <c r="O12" s="7" t="s">
        <v>30</v>
      </c>
      <c r="Q12" s="16"/>
      <c r="R12" s="16" t="s">
        <v>10</v>
      </c>
      <c r="S12" s="16"/>
      <c r="T12" s="54" t="s">
        <v>25</v>
      </c>
      <c r="U12" s="10"/>
      <c r="V12" s="18"/>
      <c r="W12" s="18"/>
      <c r="X12" s="43"/>
      <c r="Y12" s="43"/>
      <c r="Z12" s="43"/>
      <c r="AA12" s="43"/>
      <c r="AB12" s="43"/>
      <c r="AC12" s="15"/>
      <c r="AD12" s="15"/>
      <c r="AE12" s="15"/>
      <c r="AF12" s="15"/>
      <c r="AG12" s="15"/>
      <c r="AH12" s="15"/>
      <c r="AI12" s="15"/>
      <c r="AJ12" s="15"/>
      <c r="AK12" s="15"/>
      <c r="AM12" s="18"/>
      <c r="AN12" s="43"/>
      <c r="AO12" s="43"/>
      <c r="AP12" s="43"/>
      <c r="AQ12" s="43"/>
      <c r="AR12" s="43"/>
      <c r="AS12" s="43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6">
        <v>0</v>
      </c>
      <c r="K13" s="15">
        <v>0</v>
      </c>
      <c r="L13" s="53">
        <v>0</v>
      </c>
      <c r="M13" s="53">
        <v>0</v>
      </c>
      <c r="N13" s="53">
        <v>0</v>
      </c>
      <c r="O13" s="53">
        <v>0</v>
      </c>
      <c r="Q13" s="16"/>
      <c r="R13" s="16"/>
      <c r="S13" s="16"/>
      <c r="T13" s="54" t="s">
        <v>32</v>
      </c>
      <c r="U13" s="15"/>
      <c r="V13" s="15"/>
      <c r="W13" s="15"/>
      <c r="X13" s="16"/>
      <c r="Y13" s="16"/>
      <c r="Z13" s="16"/>
      <c r="AA13" s="16"/>
      <c r="AB13" s="16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6"/>
      <c r="AO13" s="16"/>
      <c r="AP13" s="16"/>
      <c r="AQ13" s="16"/>
      <c r="AR13" s="16"/>
      <c r="AS13" s="16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32" t="s">
        <v>11</v>
      </c>
      <c r="C14" s="33"/>
      <c r="D14" s="34"/>
      <c r="E14" s="47">
        <f>PRODUCT(E10+Q10)</f>
        <v>4</v>
      </c>
      <c r="F14" s="47">
        <f>PRODUCT(F10+R10)</f>
        <v>0</v>
      </c>
      <c r="G14" s="47">
        <f>PRODUCT(G10+S10)</f>
        <v>0</v>
      </c>
      <c r="H14" s="47">
        <f>PRODUCT(H10+T10)</f>
        <v>1</v>
      </c>
      <c r="I14" s="47">
        <f>PRODUCT(I10+U10)</f>
        <v>5</v>
      </c>
      <c r="J14" s="66">
        <f>PRODUCT(I14/K14)</f>
        <v>0.33333333333333331</v>
      </c>
      <c r="K14" s="15">
        <f>PRODUCT(K10+W10)</f>
        <v>15</v>
      </c>
      <c r="L14" s="53">
        <f>PRODUCT((F14+G14)/E14)</f>
        <v>0</v>
      </c>
      <c r="M14" s="53">
        <f>PRODUCT(H14/E14)</f>
        <v>0.25</v>
      </c>
      <c r="N14" s="53">
        <f>PRODUCT((F14+G14+H14)/E14)</f>
        <v>0.25</v>
      </c>
      <c r="O14" s="53">
        <f>PRODUCT(I14/E14)</f>
        <v>1.25</v>
      </c>
      <c r="Q14" s="16"/>
      <c r="R14" s="16"/>
      <c r="S14" s="16"/>
      <c r="T14" s="15" t="s">
        <v>36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19" t="s">
        <v>12</v>
      </c>
      <c r="C15" s="30"/>
      <c r="D15" s="29"/>
      <c r="E15" s="47">
        <f>PRODUCT(AA10+AM10)</f>
        <v>70</v>
      </c>
      <c r="F15" s="47">
        <f>PRODUCT(AB10+AN10)</f>
        <v>3</v>
      </c>
      <c r="G15" s="47">
        <f>PRODUCT(AC10+AO10)</f>
        <v>41</v>
      </c>
      <c r="H15" s="47">
        <f>PRODUCT(AD10+AP10)</f>
        <v>65</v>
      </c>
      <c r="I15" s="47">
        <f>PRODUCT(AE10+AQ10)</f>
        <v>271</v>
      </c>
      <c r="J15" s="66">
        <f>PRODUCT(I15/K15)</f>
        <v>0.57172995780590719</v>
      </c>
      <c r="K15" s="10">
        <f>PRODUCT(AG10+AS10)</f>
        <v>474</v>
      </c>
      <c r="L15" s="53">
        <f>PRODUCT((F15+G15)/E15)</f>
        <v>0.62857142857142856</v>
      </c>
      <c r="M15" s="53">
        <f>PRODUCT(H15/E15)</f>
        <v>0.9285714285714286</v>
      </c>
      <c r="N15" s="53">
        <f>PRODUCT((F15+G15+H15)/E15)</f>
        <v>1.5571428571428572</v>
      </c>
      <c r="O15" s="53">
        <f>PRODUCT(I15/E15)</f>
        <v>3.8714285714285714</v>
      </c>
      <c r="Q15" s="16"/>
      <c r="R15" s="16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5"/>
      <c r="AJ15" s="15"/>
      <c r="AK15" s="15"/>
      <c r="AL15" s="10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44" t="s">
        <v>13</v>
      </c>
      <c r="C16" s="45"/>
      <c r="D16" s="46"/>
      <c r="E16" s="47">
        <f>SUM(E13:E15)</f>
        <v>74</v>
      </c>
      <c r="F16" s="47">
        <f t="shared" ref="F16:I16" si="0">SUM(F13:F15)</f>
        <v>3</v>
      </c>
      <c r="G16" s="47">
        <f t="shared" si="0"/>
        <v>41</v>
      </c>
      <c r="H16" s="47">
        <f t="shared" si="0"/>
        <v>66</v>
      </c>
      <c r="I16" s="47">
        <f t="shared" si="0"/>
        <v>276</v>
      </c>
      <c r="J16" s="66">
        <f>PRODUCT(I16/K16)</f>
        <v>0.56441717791411039</v>
      </c>
      <c r="K16" s="15">
        <f>SUM(K13:K15)</f>
        <v>489</v>
      </c>
      <c r="L16" s="53">
        <f>PRODUCT((F16+G16)/E16)</f>
        <v>0.59459459459459463</v>
      </c>
      <c r="M16" s="53">
        <f>PRODUCT(H16/E16)</f>
        <v>0.89189189189189189</v>
      </c>
      <c r="N16" s="53">
        <f>PRODUCT((F16+G16+H16)/E16)</f>
        <v>1.4864864864864864</v>
      </c>
      <c r="O16" s="53">
        <f>PRODUCT(I16/E16)</f>
        <v>3.7297297297297298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0"/>
      <c r="F17" s="10"/>
      <c r="G17" s="10"/>
      <c r="H17" s="10"/>
      <c r="I17" s="10"/>
      <c r="J17" s="15"/>
      <c r="K17" s="15"/>
      <c r="L17" s="10"/>
      <c r="M17" s="10"/>
      <c r="N17" s="10"/>
      <c r="O17" s="10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5"/>
      <c r="AD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5"/>
      <c r="AD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5"/>
      <c r="AI175" s="15"/>
      <c r="AJ175" s="15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5"/>
      <c r="AI176" s="15"/>
      <c r="AJ176" s="15"/>
      <c r="AK176" s="15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sortState ref="X8:AS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2020-08-31T12:07:59Z</dcterms:modified>
</cp:coreProperties>
</file>