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I10" i="5"/>
  <c r="U10" i="5"/>
  <c r="I14" i="5"/>
  <c r="AE10" i="5"/>
  <c r="AQ10" i="5"/>
  <c r="I15" i="5"/>
  <c r="I16" i="5"/>
  <c r="E10" i="5"/>
  <c r="Q10" i="5"/>
  <c r="E14" i="5" s="1"/>
  <c r="E16" i="5" s="1"/>
  <c r="O16" i="5" s="1"/>
  <c r="AA10" i="5"/>
  <c r="AM10" i="5"/>
  <c r="E15" i="5"/>
  <c r="F10" i="5"/>
  <c r="R10" i="5"/>
  <c r="F14" i="5"/>
  <c r="AB10" i="5"/>
  <c r="AN10" i="5"/>
  <c r="F15" i="5"/>
  <c r="F16" i="5"/>
  <c r="G10" i="5"/>
  <c r="S10" i="5"/>
  <c r="G14" i="5" s="1"/>
  <c r="G16" i="5" s="1"/>
  <c r="AC10" i="5"/>
  <c r="AO10" i="5"/>
  <c r="G15" i="5"/>
  <c r="H10" i="5"/>
  <c r="T10" i="5"/>
  <c r="H14" i="5"/>
  <c r="AD10" i="5"/>
  <c r="AP10" i="5"/>
  <c r="H15" i="5"/>
  <c r="H16" i="5"/>
  <c r="M16" i="5" s="1"/>
  <c r="K13" i="5"/>
  <c r="AG10" i="5"/>
  <c r="AS10" i="5"/>
  <c r="K15" i="5"/>
  <c r="K10" i="5"/>
  <c r="W10" i="5"/>
  <c r="K14" i="5"/>
  <c r="K16" i="5" s="1"/>
  <c r="O22" i="1"/>
  <c r="O21" i="1"/>
  <c r="O20" i="1"/>
  <c r="M14" i="1"/>
  <c r="M11" i="1"/>
  <c r="M10" i="1"/>
  <c r="M9" i="1"/>
  <c r="AA15" i="1"/>
  <c r="O23" i="1" l="1"/>
  <c r="M14" i="5"/>
  <c r="N16" i="5"/>
  <c r="N14" i="5"/>
  <c r="O14" i="5"/>
  <c r="L14" i="5"/>
  <c r="L16" i="5"/>
</calcChain>
</file>

<file path=xl/sharedStrings.xml><?xml version="1.0" encoding="utf-8"?>
<sst xmlns="http://schemas.openxmlformats.org/spreadsheetml/2006/main" count="268" uniqueCount="127">
  <si>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</si>
  <si>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</si>
  <si>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</si>
  <si>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</si>
  <si>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</si>
  <si>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</si>
  <si>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</si>
  <si>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</si>
  <si>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</si>
  <si>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</si>
  <si>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</si>
  <si>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</si>
  <si>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</si>
  <si>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</si>
  <si>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</si>
  <si>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</si>
  <si>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</si>
  <si>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</si>
  <si>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</si>
  <si>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</si>
  <si>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</si>
  <si>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</si>
  <si>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</si>
  <si>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</si>
  <si>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</si>
  <si>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</si>
  <si>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</si>
  <si>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</si>
  <si>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</si>
  <si>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</si>
  <si>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</si>
  <si>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</si>
  <si>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</si>
  <si>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</si>
  <si>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</si>
  <si>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</si>
  <si>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</si>
  <si>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</si>
  <si>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</si>
  <si>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</si>
  <si>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</si>
  <si>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</si>
  <si>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</si>
  <si>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</si>
  <si>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</si>
  <si>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</si>
  <si>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0-0-0</t>
  </si>
  <si>
    <t>Play off, voitot, voittoprosentti</t>
  </si>
  <si>
    <t>Lyöty</t>
  </si>
  <si>
    <t>Tuotu</t>
  </si>
  <si>
    <t>Puolivälierät</t>
  </si>
  <si>
    <t>Välierät</t>
  </si>
  <si>
    <t>Pronssi</t>
  </si>
  <si>
    <t>Finaalit</t>
  </si>
  <si>
    <t>Seurat</t>
  </si>
  <si>
    <t>Itä</t>
  </si>
  <si>
    <t>3.</t>
  </si>
  <si>
    <t>1.</t>
  </si>
  <si>
    <t>7.</t>
  </si>
  <si>
    <t>jok</t>
  </si>
  <si>
    <t>0/2</t>
  </si>
  <si>
    <t>KiPa</t>
  </si>
  <si>
    <t>PuPe</t>
  </si>
  <si>
    <t>SoJy</t>
  </si>
  <si>
    <t>Pekka Heikkinen</t>
  </si>
  <si>
    <t>31.3.1975</t>
  </si>
  <si>
    <t>JoMa</t>
  </si>
  <si>
    <t>2.</t>
  </si>
  <si>
    <t>Kiri</t>
  </si>
  <si>
    <t>KiPa = Kiteen Pallo-90  (1990)</t>
  </si>
  <si>
    <t>Kiri = Jyväskylän Kiri  (1930)</t>
  </si>
  <si>
    <t>PuPe = Puijon Pesäpallo  (1999)</t>
  </si>
  <si>
    <r>
      <t xml:space="preserve"> </t>
    </r>
    <r>
      <rPr>
        <b/>
        <sz val="16"/>
        <rFont val="Times New Roman"/>
        <family val="1"/>
      </rPr>
      <t>ITÄ - LÄNSI - KORTTI</t>
    </r>
  </si>
  <si>
    <t>B-POJAT</t>
  </si>
  <si>
    <t>06.07. 1991  Siilinjärvi</t>
  </si>
  <si>
    <t xml:space="preserve"> 11-3</t>
  </si>
  <si>
    <t>Jussi Viljanen</t>
  </si>
  <si>
    <t>A-POJAT</t>
  </si>
  <si>
    <t>23.07. 1993  Kajaani</t>
  </si>
  <si>
    <t>11-1</t>
  </si>
  <si>
    <t>Petri Lindsberg</t>
  </si>
  <si>
    <t>YKKÖSPESIS</t>
  </si>
  <si>
    <t>hSM</t>
  </si>
  <si>
    <t>ykköspesis</t>
  </si>
  <si>
    <t>11.</t>
  </si>
  <si>
    <t>JoMa = Joensuun Maila  (1957)</t>
  </si>
  <si>
    <t>15.05. 1997  Tahko - KiPa  0-2  (5-12, 0-5)</t>
  </si>
  <si>
    <t>1.  ottelu</t>
  </si>
  <si>
    <t xml:space="preserve">  22 v   1 kk 15 pv</t>
  </si>
  <si>
    <t>06.07. 1997  KiPa - AA  2-0  (5-4, 3-0)</t>
  </si>
  <si>
    <t>16.  ottelu</t>
  </si>
  <si>
    <t xml:space="preserve">  22 v   0 kk   6 pv</t>
  </si>
  <si>
    <t>3-0  SiiPe</t>
  </si>
  <si>
    <t>3-0  Tahko</t>
  </si>
  <si>
    <t>0-3  SoJy</t>
  </si>
  <si>
    <t>3-0  SMJ</t>
  </si>
  <si>
    <t>1-3  Tiikerit</t>
  </si>
  <si>
    <t>2-0  SoJy</t>
  </si>
  <si>
    <t>3-2  KoU</t>
  </si>
  <si>
    <t>1-3  Tahko</t>
  </si>
  <si>
    <t>2-1  PattU</t>
  </si>
  <si>
    <t>0/1</t>
  </si>
  <si>
    <t>2/2</t>
  </si>
  <si>
    <t>1/3</t>
  </si>
  <si>
    <t>3/3</t>
  </si>
  <si>
    <t>Arvo-ottelut</t>
  </si>
  <si>
    <t>Mitalit</t>
  </si>
  <si>
    <t xml:space="preserve">       Runkosarja TOP-30</t>
  </si>
  <si>
    <t>Ylempi loppusarja TOP-10</t>
  </si>
  <si>
    <t>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</si>
  <si>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</si>
  <si>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</si>
  <si>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</si>
  <si>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</si>
  <si>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</si>
  <si>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</si>
  <si>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</si>
  <si>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</si>
  <si>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</si>
  <si>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6.</t>
  </si>
  <si>
    <t>SoJy  2</t>
  </si>
  <si>
    <t>suomensarja</t>
  </si>
  <si>
    <t>SoJy = Sotkamon Jymy  (1909)</t>
  </si>
  <si>
    <t xml:space="preserve"> KATSOJIA YLI 5000</t>
  </si>
  <si>
    <t>22.   31.07. 1997  Lippo - KiPa  0-2</t>
  </si>
  <si>
    <t>27.   27.07. 1997  SMJ - KiPa  1-2</t>
  </si>
  <si>
    <t>61.   14.09. 1997  KiPa - SoJy  0-1,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</si>
</sst>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6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10" fillId="3" borderId="2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3" fillId="3" borderId="4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5" fillId="4" borderId="7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7109375" style="59" customWidth="1"/>
    <col min="4" max="4" width="8.28515625" style="58" customWidth="1"/>
    <col min="5" max="6" width="5.7109375" style="59" customWidth="1"/>
    <col min="7" max="7" width="5.28515625" style="59" customWidth="1"/>
    <col min="8" max="12" width="5.7109375" style="59" customWidth="1"/>
    <col min="13" max="13" width="6" style="59" customWidth="1"/>
    <col min="14" max="14" width="10.14062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6" width="13.710937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41.28515625" style="3" customWidth="1"/>
    <col min="45" max="16384" width="9.140625" style="3"/>
  </cols>
  <sheetData>
    <row r="1" spans="1:53" ht="17.25" customHeight="1" x14ac:dyDescent="0.25">
      <c r="A1" s="126"/>
      <c r="B1" s="74" t="s">
        <v>64</v>
      </c>
      <c r="C1" s="5"/>
      <c r="D1" s="79"/>
      <c r="E1" s="87" t="s">
        <v>65</v>
      </c>
      <c r="F1" s="6"/>
      <c r="G1" s="6"/>
      <c r="H1" s="6"/>
      <c r="I1" s="6"/>
      <c r="J1" s="6"/>
      <c r="K1" s="5"/>
      <c r="L1" s="6"/>
      <c r="M1" s="5"/>
      <c r="N1" s="5"/>
      <c r="O1" s="6"/>
      <c r="P1" s="75"/>
      <c r="Q1" s="75"/>
      <c r="R1" s="75"/>
      <c r="S1" s="75"/>
      <c r="T1" s="75"/>
      <c r="U1" s="5"/>
      <c r="V1" s="5"/>
      <c r="W1" s="75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53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107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108</v>
      </c>
      <c r="AC2" s="19"/>
      <c r="AD2" s="13"/>
      <c r="AE2" s="20"/>
      <c r="AF2" s="18"/>
      <c r="AG2" s="21" t="s">
        <v>47</v>
      </c>
      <c r="AH2" s="13"/>
      <c r="AI2" s="13"/>
      <c r="AJ2" s="14"/>
      <c r="AK2" s="18"/>
      <c r="AL2" s="21" t="s">
        <v>105</v>
      </c>
      <c r="AM2" s="19"/>
      <c r="AN2" s="13"/>
      <c r="AO2" s="103"/>
      <c r="AP2" s="13" t="s">
        <v>106</v>
      </c>
      <c r="AQ2" s="14"/>
      <c r="AR2" s="38"/>
      <c r="AS2" s="38"/>
      <c r="AT2" s="38"/>
    </row>
    <row r="3" spans="1:53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50</v>
      </c>
      <c r="AH3" s="17" t="s">
        <v>51</v>
      </c>
      <c r="AI3" s="14" t="s">
        <v>52</v>
      </c>
      <c r="AJ3" s="17" t="s">
        <v>53</v>
      </c>
      <c r="AK3" s="23"/>
      <c r="AL3" s="17" t="s">
        <v>22</v>
      </c>
      <c r="AM3" s="17" t="s">
        <v>23</v>
      </c>
      <c r="AN3" s="14" t="s">
        <v>82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53" s="4" customFormat="1" ht="15" customHeight="1" x14ac:dyDescent="0.25">
      <c r="A4" s="2"/>
      <c r="B4" s="151">
        <v>1992</v>
      </c>
      <c r="C4" s="151" t="s">
        <v>119</v>
      </c>
      <c r="D4" s="146" t="s">
        <v>120</v>
      </c>
      <c r="E4" s="146"/>
      <c r="F4" s="152" t="s">
        <v>121</v>
      </c>
      <c r="G4" s="130"/>
      <c r="H4" s="153"/>
      <c r="I4" s="146"/>
      <c r="J4" s="146"/>
      <c r="K4" s="146"/>
      <c r="L4" s="146"/>
      <c r="M4" s="146"/>
      <c r="N4" s="154"/>
      <c r="O4" s="23"/>
      <c r="P4" s="17"/>
      <c r="Q4" s="17"/>
      <c r="R4" s="17"/>
      <c r="S4" s="17"/>
      <c r="T4" s="23"/>
      <c r="U4" s="24"/>
      <c r="V4" s="26"/>
      <c r="W4" s="26"/>
      <c r="X4" s="26"/>
      <c r="Y4" s="26"/>
      <c r="Z4" s="127"/>
      <c r="AA4" s="23"/>
      <c r="AB4" s="17"/>
      <c r="AC4" s="17"/>
      <c r="AD4" s="17"/>
      <c r="AE4" s="17"/>
      <c r="AF4" s="23"/>
      <c r="AG4" s="74"/>
      <c r="AH4" s="74"/>
      <c r="AI4" s="74"/>
      <c r="AJ4" s="74"/>
      <c r="AK4" s="23"/>
      <c r="AL4" s="24"/>
      <c r="AM4" s="24"/>
      <c r="AN4" s="24"/>
      <c r="AO4" s="26"/>
      <c r="AP4" s="28"/>
      <c r="AQ4" s="24"/>
      <c r="AR4" s="38"/>
      <c r="AS4" s="38"/>
      <c r="AT4" s="38"/>
    </row>
    <row r="5" spans="1:53" s="4" customFormat="1" ht="15" customHeight="1" x14ac:dyDescent="0.25">
      <c r="A5" s="2"/>
      <c r="B5" s="151">
        <v>1993</v>
      </c>
      <c r="C5" s="146"/>
      <c r="D5" s="146"/>
      <c r="E5" s="146"/>
      <c r="F5" s="152"/>
      <c r="G5" s="155"/>
      <c r="H5" s="153"/>
      <c r="I5" s="146"/>
      <c r="J5" s="146"/>
      <c r="K5" s="146"/>
      <c r="L5" s="146"/>
      <c r="M5" s="146"/>
      <c r="N5" s="154"/>
      <c r="O5" s="23"/>
      <c r="P5" s="17"/>
      <c r="Q5" s="17"/>
      <c r="R5" s="17"/>
      <c r="S5" s="17"/>
      <c r="T5" s="23"/>
      <c r="U5" s="24"/>
      <c r="V5" s="26"/>
      <c r="W5" s="26"/>
      <c r="X5" s="26"/>
      <c r="Y5" s="26"/>
      <c r="Z5" s="127"/>
      <c r="AA5" s="23"/>
      <c r="AB5" s="17"/>
      <c r="AC5" s="17"/>
      <c r="AD5" s="17"/>
      <c r="AE5" s="17"/>
      <c r="AF5" s="23"/>
      <c r="AG5" s="74"/>
      <c r="AH5" s="74"/>
      <c r="AI5" s="74"/>
      <c r="AJ5" s="74"/>
      <c r="AK5" s="23"/>
      <c r="AL5" s="24"/>
      <c r="AM5" s="24"/>
      <c r="AN5" s="24"/>
      <c r="AO5" s="26"/>
      <c r="AP5" s="28"/>
      <c r="AQ5" s="24"/>
      <c r="AR5" s="38"/>
      <c r="AS5" s="38"/>
      <c r="AT5" s="38"/>
    </row>
    <row r="6" spans="1:53" s="4" customFormat="1" ht="15" customHeight="1" x14ac:dyDescent="0.25">
      <c r="A6" s="2"/>
      <c r="B6" s="151">
        <v>1994</v>
      </c>
      <c r="C6" s="146"/>
      <c r="D6" s="146"/>
      <c r="E6" s="146"/>
      <c r="F6" s="152"/>
      <c r="G6" s="155"/>
      <c r="H6" s="153"/>
      <c r="I6" s="146"/>
      <c r="J6" s="146"/>
      <c r="K6" s="146"/>
      <c r="L6" s="146"/>
      <c r="M6" s="146"/>
      <c r="N6" s="154"/>
      <c r="O6" s="23"/>
      <c r="P6" s="17"/>
      <c r="Q6" s="17"/>
      <c r="R6" s="17"/>
      <c r="S6" s="17"/>
      <c r="T6" s="23"/>
      <c r="U6" s="24"/>
      <c r="V6" s="26"/>
      <c r="W6" s="26"/>
      <c r="X6" s="26"/>
      <c r="Y6" s="26"/>
      <c r="Z6" s="127"/>
      <c r="AA6" s="23"/>
      <c r="AB6" s="17"/>
      <c r="AC6" s="17"/>
      <c r="AD6" s="17"/>
      <c r="AE6" s="17"/>
      <c r="AF6" s="23"/>
      <c r="AG6" s="74"/>
      <c r="AH6" s="74"/>
      <c r="AI6" s="74"/>
      <c r="AJ6" s="74"/>
      <c r="AK6" s="23"/>
      <c r="AL6" s="24"/>
      <c r="AM6" s="24"/>
      <c r="AN6" s="24"/>
      <c r="AO6" s="26"/>
      <c r="AP6" s="28"/>
      <c r="AQ6" s="24"/>
      <c r="AR6" s="38"/>
      <c r="AS6" s="38"/>
      <c r="AT6" s="38"/>
    </row>
    <row r="7" spans="1:53" s="4" customFormat="1" ht="15" customHeight="1" x14ac:dyDescent="0.25">
      <c r="A7" s="2"/>
      <c r="B7" s="151">
        <v>1995</v>
      </c>
      <c r="C7" s="146"/>
      <c r="D7" s="146"/>
      <c r="E7" s="146"/>
      <c r="F7" s="152"/>
      <c r="G7" s="155"/>
      <c r="H7" s="153"/>
      <c r="I7" s="146"/>
      <c r="J7" s="146"/>
      <c r="K7" s="146"/>
      <c r="L7" s="146"/>
      <c r="M7" s="146"/>
      <c r="N7" s="154"/>
      <c r="O7" s="23"/>
      <c r="P7" s="17"/>
      <c r="Q7" s="17"/>
      <c r="R7" s="17"/>
      <c r="S7" s="17"/>
      <c r="T7" s="23"/>
      <c r="U7" s="24"/>
      <c r="V7" s="26"/>
      <c r="W7" s="26"/>
      <c r="X7" s="26"/>
      <c r="Y7" s="26"/>
      <c r="Z7" s="127"/>
      <c r="AA7" s="23"/>
      <c r="AB7" s="17"/>
      <c r="AC7" s="17"/>
      <c r="AD7" s="17"/>
      <c r="AE7" s="17"/>
      <c r="AF7" s="23"/>
      <c r="AG7" s="74"/>
      <c r="AH7" s="74"/>
      <c r="AI7" s="74"/>
      <c r="AJ7" s="74"/>
      <c r="AK7" s="23"/>
      <c r="AL7" s="24"/>
      <c r="AM7" s="24"/>
      <c r="AN7" s="24"/>
      <c r="AO7" s="26"/>
      <c r="AP7" s="28"/>
      <c r="AQ7" s="24"/>
      <c r="AR7" s="38"/>
      <c r="AS7" s="38"/>
      <c r="AT7" s="38"/>
    </row>
    <row r="8" spans="1:53" s="4" customFormat="1" ht="15" customHeight="1" x14ac:dyDescent="0.25">
      <c r="A8" s="2"/>
      <c r="B8" s="98">
        <v>1996</v>
      </c>
      <c r="C8" s="98" t="s">
        <v>58</v>
      </c>
      <c r="D8" s="105" t="s">
        <v>66</v>
      </c>
      <c r="E8" s="98"/>
      <c r="F8" s="99" t="s">
        <v>83</v>
      </c>
      <c r="G8" s="61"/>
      <c r="H8" s="60"/>
      <c r="I8" s="98"/>
      <c r="J8" s="98"/>
      <c r="K8" s="98"/>
      <c r="L8" s="98"/>
      <c r="M8" s="98"/>
      <c r="N8" s="106"/>
      <c r="O8" s="23"/>
      <c r="P8" s="17"/>
      <c r="Q8" s="17"/>
      <c r="R8" s="17"/>
      <c r="S8" s="17"/>
      <c r="T8" s="23"/>
      <c r="U8" s="24"/>
      <c r="V8" s="26"/>
      <c r="W8" s="26"/>
      <c r="X8" s="26"/>
      <c r="Y8" s="26"/>
      <c r="Z8" s="127"/>
      <c r="AA8" s="23"/>
      <c r="AB8" s="17"/>
      <c r="AC8" s="17"/>
      <c r="AD8" s="17"/>
      <c r="AE8" s="17"/>
      <c r="AF8" s="23"/>
      <c r="AG8" s="74"/>
      <c r="AH8" s="74"/>
      <c r="AI8" s="74"/>
      <c r="AJ8" s="74"/>
      <c r="AK8" s="23"/>
      <c r="AL8" s="24"/>
      <c r="AM8" s="24"/>
      <c r="AN8" s="24"/>
      <c r="AO8" s="26"/>
      <c r="AP8" s="28"/>
      <c r="AQ8" s="24"/>
      <c r="AR8" s="38"/>
      <c r="AS8" s="38"/>
      <c r="AT8" s="38"/>
    </row>
    <row r="9" spans="1:53" s="4" customFormat="1" ht="15" customHeight="1" x14ac:dyDescent="0.25">
      <c r="A9" s="2"/>
      <c r="B9" s="24">
        <v>1997</v>
      </c>
      <c r="C9" s="24" t="s">
        <v>67</v>
      </c>
      <c r="D9" s="107" t="s">
        <v>61</v>
      </c>
      <c r="E9" s="24">
        <v>28</v>
      </c>
      <c r="F9" s="24">
        <v>1</v>
      </c>
      <c r="G9" s="26">
        <v>4</v>
      </c>
      <c r="H9" s="24">
        <v>18</v>
      </c>
      <c r="I9" s="24">
        <v>73</v>
      </c>
      <c r="J9" s="24">
        <v>41</v>
      </c>
      <c r="K9" s="24">
        <v>15</v>
      </c>
      <c r="L9" s="24">
        <v>12</v>
      </c>
      <c r="M9" s="24">
        <f>PRODUCT(F9+G9)</f>
        <v>5</v>
      </c>
      <c r="N9" s="31">
        <v>0.44800000000000001</v>
      </c>
      <c r="O9" s="23"/>
      <c r="P9" s="17"/>
      <c r="Q9" s="17"/>
      <c r="R9" s="17"/>
      <c r="S9" s="17"/>
      <c r="T9" s="23"/>
      <c r="U9" s="24">
        <v>9</v>
      </c>
      <c r="V9" s="24">
        <v>0</v>
      </c>
      <c r="W9" s="26">
        <v>1</v>
      </c>
      <c r="X9" s="24">
        <v>4</v>
      </c>
      <c r="Y9" s="24">
        <v>22</v>
      </c>
      <c r="Z9" s="27">
        <v>0.47799999999999998</v>
      </c>
      <c r="AA9" s="23"/>
      <c r="AB9" s="17"/>
      <c r="AC9" s="17"/>
      <c r="AD9" s="17"/>
      <c r="AE9" s="17"/>
      <c r="AF9" s="23"/>
      <c r="AG9" s="74" t="s">
        <v>92</v>
      </c>
      <c r="AH9" s="74" t="s">
        <v>93</v>
      </c>
      <c r="AI9" s="74"/>
      <c r="AJ9" s="74" t="s">
        <v>94</v>
      </c>
      <c r="AK9" s="23"/>
      <c r="AL9" s="24"/>
      <c r="AM9" s="24"/>
      <c r="AN9" s="24">
        <v>1</v>
      </c>
      <c r="AO9" s="26"/>
      <c r="AP9" s="28">
        <v>1</v>
      </c>
      <c r="AQ9" s="24"/>
      <c r="AR9" s="38"/>
      <c r="AS9" s="38"/>
      <c r="AT9" s="38"/>
    </row>
    <row r="10" spans="1:53" s="4" customFormat="1" ht="15" customHeight="1" x14ac:dyDescent="0.25">
      <c r="A10" s="2"/>
      <c r="B10" s="24">
        <v>1998</v>
      </c>
      <c r="C10" s="24" t="s">
        <v>56</v>
      </c>
      <c r="D10" s="107" t="s">
        <v>61</v>
      </c>
      <c r="E10" s="24">
        <v>26</v>
      </c>
      <c r="F10" s="24">
        <v>0</v>
      </c>
      <c r="G10" s="26">
        <v>2</v>
      </c>
      <c r="H10" s="24">
        <v>14</v>
      </c>
      <c r="I10" s="24">
        <v>46</v>
      </c>
      <c r="J10" s="24">
        <v>40</v>
      </c>
      <c r="K10" s="24">
        <v>2</v>
      </c>
      <c r="L10" s="24">
        <v>2</v>
      </c>
      <c r="M10" s="24">
        <f>PRODUCT(F10+G10)</f>
        <v>2</v>
      </c>
      <c r="N10" s="31">
        <v>0.45500000000000002</v>
      </c>
      <c r="O10" s="23"/>
      <c r="P10" s="17"/>
      <c r="Q10" s="17"/>
      <c r="R10" s="17"/>
      <c r="S10" s="17"/>
      <c r="T10" s="23"/>
      <c r="U10" s="24">
        <v>9</v>
      </c>
      <c r="V10" s="24">
        <v>0</v>
      </c>
      <c r="W10" s="26">
        <v>0</v>
      </c>
      <c r="X10" s="24">
        <v>1</v>
      </c>
      <c r="Y10" s="24">
        <v>10</v>
      </c>
      <c r="Z10" s="27">
        <v>0.313</v>
      </c>
      <c r="AA10" s="23"/>
      <c r="AB10" s="17"/>
      <c r="AC10" s="17"/>
      <c r="AD10" s="17"/>
      <c r="AE10" s="17"/>
      <c r="AF10" s="23"/>
      <c r="AG10" s="74" t="s">
        <v>95</v>
      </c>
      <c r="AH10" s="74" t="s">
        <v>96</v>
      </c>
      <c r="AI10" s="74" t="s">
        <v>97</v>
      </c>
      <c r="AJ10" s="74"/>
      <c r="AK10" s="23"/>
      <c r="AL10" s="24"/>
      <c r="AM10" s="24"/>
      <c r="AN10" s="24"/>
      <c r="AO10" s="26"/>
      <c r="AP10" s="28"/>
      <c r="AQ10" s="24">
        <v>1</v>
      </c>
      <c r="AR10" s="38"/>
      <c r="AS10" s="38"/>
      <c r="AT10" s="38"/>
    </row>
    <row r="11" spans="1:53" s="4" customFormat="1" ht="15" customHeight="1" x14ac:dyDescent="0.25">
      <c r="A11" s="2"/>
      <c r="B11" s="24">
        <v>1999</v>
      </c>
      <c r="C11" s="24" t="s">
        <v>56</v>
      </c>
      <c r="D11" s="107" t="s">
        <v>68</v>
      </c>
      <c r="E11" s="24">
        <v>28</v>
      </c>
      <c r="F11" s="24">
        <v>1</v>
      </c>
      <c r="G11" s="26">
        <v>3</v>
      </c>
      <c r="H11" s="24">
        <v>19</v>
      </c>
      <c r="I11" s="24">
        <v>76</v>
      </c>
      <c r="J11" s="24">
        <v>49</v>
      </c>
      <c r="K11" s="24">
        <v>14</v>
      </c>
      <c r="L11" s="24">
        <v>9</v>
      </c>
      <c r="M11" s="24">
        <f>PRODUCT(F11+G11)</f>
        <v>4</v>
      </c>
      <c r="N11" s="31">
        <v>0.46200000000000002</v>
      </c>
      <c r="O11" s="23"/>
      <c r="P11" s="17"/>
      <c r="Q11" s="17"/>
      <c r="R11" s="17"/>
      <c r="S11" s="17"/>
      <c r="T11" s="23"/>
      <c r="U11" s="24">
        <v>12</v>
      </c>
      <c r="V11" s="24">
        <v>0</v>
      </c>
      <c r="W11" s="26">
        <v>0</v>
      </c>
      <c r="X11" s="24">
        <v>10</v>
      </c>
      <c r="Y11" s="24">
        <v>29</v>
      </c>
      <c r="Z11" s="27">
        <v>0.59199999999999997</v>
      </c>
      <c r="AA11" s="23"/>
      <c r="AB11" s="17"/>
      <c r="AC11" s="17" t="s">
        <v>109</v>
      </c>
      <c r="AD11" s="17"/>
      <c r="AE11" s="17"/>
      <c r="AF11" s="23"/>
      <c r="AG11" s="74" t="s">
        <v>98</v>
      </c>
      <c r="AH11" s="74" t="s">
        <v>99</v>
      </c>
      <c r="AI11" s="74" t="s">
        <v>100</v>
      </c>
      <c r="AJ11" s="74"/>
      <c r="AK11" s="23"/>
      <c r="AL11" s="24"/>
      <c r="AM11" s="24"/>
      <c r="AN11" s="24"/>
      <c r="AO11" s="26"/>
      <c r="AP11" s="28"/>
      <c r="AQ11" s="24">
        <v>1</v>
      </c>
      <c r="AR11" s="38"/>
      <c r="AS11" s="38"/>
      <c r="AT11" s="38"/>
    </row>
    <row r="12" spans="1:53" s="4" customFormat="1" ht="15" customHeight="1" x14ac:dyDescent="0.25">
      <c r="A12" s="2"/>
      <c r="B12" s="98">
        <v>2000</v>
      </c>
      <c r="C12" s="98" t="s">
        <v>67</v>
      </c>
      <c r="D12" s="105" t="s">
        <v>62</v>
      </c>
      <c r="E12" s="98"/>
      <c r="F12" s="99" t="s">
        <v>83</v>
      </c>
      <c r="G12" s="102"/>
      <c r="H12" s="60"/>
      <c r="I12" s="98"/>
      <c r="J12" s="98"/>
      <c r="K12" s="98"/>
      <c r="L12" s="98"/>
      <c r="M12" s="98"/>
      <c r="N12" s="106"/>
      <c r="O12" s="23"/>
      <c r="P12" s="17"/>
      <c r="Q12" s="17"/>
      <c r="R12" s="17"/>
      <c r="S12" s="17"/>
      <c r="T12" s="23"/>
      <c r="U12" s="24"/>
      <c r="V12" s="26"/>
      <c r="W12" s="26"/>
      <c r="X12" s="26"/>
      <c r="Y12" s="26"/>
      <c r="Z12" s="127"/>
      <c r="AA12" s="23"/>
      <c r="AB12" s="17"/>
      <c r="AC12" s="17"/>
      <c r="AD12" s="17"/>
      <c r="AE12" s="17"/>
      <c r="AF12" s="23"/>
      <c r="AG12" s="74"/>
      <c r="AH12" s="74"/>
      <c r="AI12" s="74"/>
      <c r="AJ12" s="74"/>
      <c r="AK12" s="23"/>
      <c r="AL12" s="24"/>
      <c r="AM12" s="24"/>
      <c r="AN12" s="24"/>
      <c r="AO12" s="26"/>
      <c r="AP12" s="28"/>
      <c r="AQ12" s="24"/>
      <c r="AR12" s="38"/>
      <c r="AS12" s="38"/>
      <c r="AT12" s="38"/>
    </row>
    <row r="13" spans="1:53" s="4" customFormat="1" ht="15" customHeight="1" x14ac:dyDescent="0.25">
      <c r="A13" s="2"/>
      <c r="B13" s="98">
        <v>2001</v>
      </c>
      <c r="C13" s="98" t="s">
        <v>57</v>
      </c>
      <c r="D13" s="100" t="s">
        <v>62</v>
      </c>
      <c r="E13" s="98"/>
      <c r="F13" s="99" t="s">
        <v>83</v>
      </c>
      <c r="G13" s="102"/>
      <c r="H13" s="60"/>
      <c r="I13" s="98"/>
      <c r="J13" s="98"/>
      <c r="K13" s="98"/>
      <c r="L13" s="98"/>
      <c r="M13" s="98"/>
      <c r="N13" s="98"/>
      <c r="O13" s="23"/>
      <c r="P13" s="17"/>
      <c r="Q13" s="17"/>
      <c r="R13" s="17"/>
      <c r="S13" s="17"/>
      <c r="T13" s="23"/>
      <c r="U13" s="24"/>
      <c r="V13" s="26"/>
      <c r="W13" s="26"/>
      <c r="X13" s="26"/>
      <c r="Y13" s="26"/>
      <c r="Z13" s="127"/>
      <c r="AA13" s="23"/>
      <c r="AB13" s="17"/>
      <c r="AC13" s="17"/>
      <c r="AD13" s="17"/>
      <c r="AE13" s="17"/>
      <c r="AF13" s="23"/>
      <c r="AG13" s="74"/>
      <c r="AH13" s="74"/>
      <c r="AI13" s="74"/>
      <c r="AJ13" s="74"/>
      <c r="AK13" s="23"/>
      <c r="AL13" s="74"/>
      <c r="AM13" s="74"/>
      <c r="AN13" s="74"/>
      <c r="AO13" s="26"/>
      <c r="AP13" s="28"/>
      <c r="AQ13" s="24"/>
      <c r="AR13" s="38"/>
      <c r="AS13" s="38"/>
      <c r="AT13" s="38"/>
    </row>
    <row r="14" spans="1:53" s="4" customFormat="1" ht="15" customHeight="1" x14ac:dyDescent="0.25">
      <c r="A14" s="2"/>
      <c r="B14" s="24">
        <v>2002</v>
      </c>
      <c r="C14" s="24" t="s">
        <v>84</v>
      </c>
      <c r="D14" s="25" t="s">
        <v>62</v>
      </c>
      <c r="E14" s="24">
        <v>29</v>
      </c>
      <c r="F14" s="24">
        <v>0</v>
      </c>
      <c r="G14" s="26">
        <v>4</v>
      </c>
      <c r="H14" s="24">
        <v>12</v>
      </c>
      <c r="I14" s="24">
        <v>84</v>
      </c>
      <c r="J14" s="24">
        <v>42</v>
      </c>
      <c r="K14" s="24">
        <v>35</v>
      </c>
      <c r="L14" s="24">
        <v>3</v>
      </c>
      <c r="M14" s="24">
        <f>PRODUCT(F14+G14)</f>
        <v>4</v>
      </c>
      <c r="N14" s="27">
        <v>0.57499999999999996</v>
      </c>
      <c r="O14" s="23"/>
      <c r="P14" s="17"/>
      <c r="Q14" s="17"/>
      <c r="R14" s="17"/>
      <c r="S14" s="17"/>
      <c r="T14" s="23"/>
      <c r="U14" s="24"/>
      <c r="V14" s="26"/>
      <c r="W14" s="26"/>
      <c r="X14" s="26"/>
      <c r="Y14" s="26"/>
      <c r="Z14" s="127"/>
      <c r="AA14" s="23"/>
      <c r="AB14" s="17"/>
      <c r="AC14" s="17"/>
      <c r="AD14" s="17"/>
      <c r="AE14" s="17"/>
      <c r="AF14" s="23"/>
      <c r="AG14" s="74"/>
      <c r="AH14" s="74"/>
      <c r="AI14" s="74"/>
      <c r="AJ14" s="74"/>
      <c r="AK14" s="23"/>
      <c r="AL14" s="24"/>
      <c r="AM14" s="24"/>
      <c r="AN14" s="24"/>
      <c r="AO14" s="26"/>
      <c r="AP14" s="28"/>
      <c r="AQ14" s="24"/>
      <c r="AR14" s="38"/>
      <c r="AS14" s="38"/>
      <c r="AT14" s="38"/>
    </row>
    <row r="15" spans="1:53" s="4" customFormat="1" ht="15" customHeight="1" x14ac:dyDescent="0.25">
      <c r="A15" s="1"/>
      <c r="B15" s="15" t="s">
        <v>7</v>
      </c>
      <c r="C15" s="16"/>
      <c r="D15" s="14"/>
      <c r="E15" s="17">
        <v>111</v>
      </c>
      <c r="F15" s="17">
        <v>2</v>
      </c>
      <c r="G15" s="17">
        <v>13</v>
      </c>
      <c r="H15" s="17">
        <v>63</v>
      </c>
      <c r="I15" s="17">
        <v>279</v>
      </c>
      <c r="J15" s="17">
        <v>172</v>
      </c>
      <c r="K15" s="17">
        <v>66</v>
      </c>
      <c r="L15" s="17">
        <v>26</v>
      </c>
      <c r="M15" s="17">
        <v>15</v>
      </c>
      <c r="N15" s="32">
        <v>0.48499999999999999</v>
      </c>
      <c r="O15" s="76">
        <v>1917.3273860114205</v>
      </c>
      <c r="P15" s="65" t="s">
        <v>46</v>
      </c>
      <c r="Q15" s="65" t="s">
        <v>46</v>
      </c>
      <c r="R15" s="65" t="s">
        <v>46</v>
      </c>
      <c r="S15" s="65" t="s">
        <v>46</v>
      </c>
      <c r="T15" s="34"/>
      <c r="U15" s="17">
        <v>30</v>
      </c>
      <c r="V15" s="17">
        <v>0</v>
      </c>
      <c r="W15" s="17">
        <v>1</v>
      </c>
      <c r="X15" s="17">
        <v>15</v>
      </c>
      <c r="Y15" s="17">
        <v>61</v>
      </c>
      <c r="Z15" s="32">
        <v>0.48</v>
      </c>
      <c r="AA15" s="125">
        <f>SUM(AA4:AA14)</f>
        <v>0</v>
      </c>
      <c r="AB15" s="65" t="s">
        <v>46</v>
      </c>
      <c r="AC15" s="65" t="s">
        <v>46</v>
      </c>
      <c r="AD15" s="65" t="s">
        <v>46</v>
      </c>
      <c r="AE15" s="65" t="s">
        <v>46</v>
      </c>
      <c r="AF15" s="23"/>
      <c r="AG15" s="65" t="s">
        <v>104</v>
      </c>
      <c r="AH15" s="65" t="s">
        <v>103</v>
      </c>
      <c r="AI15" s="65" t="s">
        <v>102</v>
      </c>
      <c r="AJ15" s="65" t="s">
        <v>101</v>
      </c>
      <c r="AK15" s="23"/>
      <c r="AL15" s="17">
        <v>0</v>
      </c>
      <c r="AM15" s="17">
        <v>0</v>
      </c>
      <c r="AN15" s="17">
        <v>1</v>
      </c>
      <c r="AO15" s="17">
        <v>0</v>
      </c>
      <c r="AP15" s="17">
        <v>1</v>
      </c>
      <c r="AQ15" s="17">
        <v>2</v>
      </c>
      <c r="AR15" s="38"/>
      <c r="AS15" s="38"/>
      <c r="AT15" s="38"/>
      <c r="AU15" s="38"/>
      <c r="AV15" s="38"/>
      <c r="AW15" s="38"/>
      <c r="AX15" s="38"/>
      <c r="AY15" s="38"/>
      <c r="AZ15" s="38"/>
      <c r="BA15" s="38"/>
    </row>
    <row r="16" spans="1:53" s="4" customFormat="1" ht="15" customHeight="1" x14ac:dyDescent="0.25">
      <c r="A16" s="1"/>
      <c r="B16" s="2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67"/>
      <c r="O16" s="23"/>
      <c r="P16" s="21"/>
      <c r="Q16" s="19"/>
      <c r="R16" s="68"/>
      <c r="S16" s="69"/>
      <c r="T16" s="23"/>
      <c r="U16" s="16"/>
      <c r="V16" s="13"/>
      <c r="W16" s="13"/>
      <c r="X16" s="13"/>
      <c r="Y16" s="13"/>
      <c r="Z16" s="14"/>
      <c r="AA16" s="23"/>
      <c r="AB16" s="70"/>
      <c r="AC16" s="71"/>
      <c r="AD16" s="68"/>
      <c r="AE16" s="69"/>
      <c r="AF16" s="23"/>
      <c r="AG16" s="72">
        <v>1</v>
      </c>
      <c r="AH16" s="73">
        <v>0.33300000000000002</v>
      </c>
      <c r="AI16" s="73">
        <v>1</v>
      </c>
      <c r="AJ16" s="104">
        <v>0</v>
      </c>
      <c r="AK16" s="23"/>
      <c r="AL16" s="16"/>
      <c r="AM16" s="13"/>
      <c r="AN16" s="13"/>
      <c r="AO16" s="13"/>
      <c r="AP16" s="13"/>
      <c r="AQ16" s="14"/>
      <c r="AR16" s="38"/>
      <c r="AS16" s="38"/>
      <c r="AT16" s="38"/>
      <c r="AU16" s="38"/>
      <c r="AV16" s="38"/>
      <c r="AW16" s="38"/>
      <c r="AX16" s="38"/>
      <c r="AY16" s="38"/>
      <c r="AZ16" s="38"/>
      <c r="BA16" s="38"/>
    </row>
    <row r="17" spans="1:53" ht="15" customHeight="1" x14ac:dyDescent="0.25">
      <c r="A17" s="2"/>
      <c r="B17" s="25" t="s">
        <v>2</v>
      </c>
      <c r="C17" s="28"/>
      <c r="D17" s="33">
        <v>263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4"/>
      <c r="P17" s="23"/>
      <c r="Q17" s="23"/>
      <c r="R17" s="23"/>
      <c r="S17" s="23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23"/>
      <c r="AG17" s="34"/>
      <c r="AH17" s="34"/>
      <c r="AI17" s="34"/>
      <c r="AJ17" s="34"/>
      <c r="AK17" s="23"/>
      <c r="AL17" s="34"/>
      <c r="AM17" s="34"/>
      <c r="AN17" s="34"/>
      <c r="AO17" s="34"/>
      <c r="AP17" s="34"/>
      <c r="AQ17" s="34"/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1:53" s="4" customFormat="1" ht="15" customHeight="1" x14ac:dyDescent="0.25">
      <c r="A18" s="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9"/>
      <c r="P18" s="29"/>
      <c r="Q18" s="29"/>
      <c r="R18" s="29"/>
      <c r="S18" s="29"/>
      <c r="T18" s="29"/>
      <c r="U18" s="34"/>
      <c r="V18" s="37"/>
      <c r="W18" s="34"/>
      <c r="X18" s="34"/>
      <c r="Y18" s="34"/>
      <c r="Z18" s="34"/>
      <c r="AA18" s="34"/>
      <c r="AB18" s="34"/>
      <c r="AC18" s="34"/>
      <c r="AD18" s="34"/>
      <c r="AE18" s="34"/>
      <c r="AF18" s="23"/>
      <c r="AG18" s="34"/>
      <c r="AH18" s="34"/>
      <c r="AI18" s="34"/>
      <c r="AJ18" s="34"/>
      <c r="AK18" s="23"/>
      <c r="AL18" s="34"/>
      <c r="AM18" s="34"/>
      <c r="AN18" s="34"/>
      <c r="AO18" s="34"/>
      <c r="AP18" s="34"/>
      <c r="AQ18" s="34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53" ht="15" customHeight="1" x14ac:dyDescent="0.25">
      <c r="A19" s="2"/>
      <c r="B19" s="21" t="s">
        <v>24</v>
      </c>
      <c r="C19" s="39"/>
      <c r="D19" s="39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16</v>
      </c>
      <c r="J19" s="34"/>
      <c r="K19" s="17" t="s">
        <v>26</v>
      </c>
      <c r="L19" s="17" t="s">
        <v>27</v>
      </c>
      <c r="M19" s="17" t="s">
        <v>28</v>
      </c>
      <c r="N19" s="17" t="s">
        <v>21</v>
      </c>
      <c r="O19" s="23"/>
      <c r="P19" s="40" t="s">
        <v>29</v>
      </c>
      <c r="Q19" s="11"/>
      <c r="R19" s="11"/>
      <c r="S19" s="11"/>
      <c r="T19" s="41"/>
      <c r="U19" s="41"/>
      <c r="V19" s="41"/>
      <c r="W19" s="41"/>
      <c r="X19" s="41"/>
      <c r="Y19" s="11"/>
      <c r="Z19" s="11"/>
      <c r="AA19" s="11"/>
      <c r="AB19" s="41"/>
      <c r="AC19" s="41"/>
      <c r="AD19" s="11"/>
      <c r="AE19" s="42"/>
      <c r="AF19" s="23"/>
      <c r="AG19" s="40" t="s">
        <v>123</v>
      </c>
      <c r="AH19" s="11"/>
      <c r="AI19" s="41"/>
      <c r="AJ19" s="11"/>
      <c r="AK19" s="11"/>
      <c r="AL19" s="11"/>
      <c r="AM19" s="11"/>
      <c r="AN19" s="11"/>
      <c r="AO19" s="11"/>
      <c r="AP19" s="11"/>
      <c r="AQ19" s="42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ht="15" customHeight="1" x14ac:dyDescent="0.25">
      <c r="A20" s="2"/>
      <c r="B20" s="40" t="s">
        <v>12</v>
      </c>
      <c r="C20" s="11"/>
      <c r="D20" s="42"/>
      <c r="E20" s="24">
        <v>111</v>
      </c>
      <c r="F20" s="24">
        <v>2</v>
      </c>
      <c r="G20" s="24">
        <v>13</v>
      </c>
      <c r="H20" s="24">
        <v>63</v>
      </c>
      <c r="I20" s="24">
        <v>279</v>
      </c>
      <c r="J20" s="34"/>
      <c r="K20" s="43">
        <v>0.13513513513513514</v>
      </c>
      <c r="L20" s="43">
        <v>0.56756756756756754</v>
      </c>
      <c r="M20" s="43">
        <v>2.5135135135135136</v>
      </c>
      <c r="N20" s="31">
        <v>0.48499999999999999</v>
      </c>
      <c r="O20" s="23">
        <f>PRODUCT(I20/N20)</f>
        <v>575.25773195876286</v>
      </c>
      <c r="P20" s="136" t="s">
        <v>9</v>
      </c>
      <c r="Q20" s="156"/>
      <c r="R20" s="157" t="s">
        <v>86</v>
      </c>
      <c r="S20" s="157"/>
      <c r="T20" s="157"/>
      <c r="U20" s="157"/>
      <c r="V20" s="157"/>
      <c r="W20" s="157"/>
      <c r="X20" s="157"/>
      <c r="Y20" s="157"/>
      <c r="Z20" s="158" t="s">
        <v>87</v>
      </c>
      <c r="AA20" s="157"/>
      <c r="AB20" s="157"/>
      <c r="AC20" s="159"/>
      <c r="AD20" s="160" t="s">
        <v>88</v>
      </c>
      <c r="AE20" s="161"/>
      <c r="AF20" s="23"/>
      <c r="AG20" s="170">
        <v>5753</v>
      </c>
      <c r="AH20" s="171" t="s">
        <v>124</v>
      </c>
      <c r="AI20" s="137"/>
      <c r="AJ20" s="172"/>
      <c r="AK20" s="137"/>
      <c r="AL20" s="137"/>
      <c r="AM20" s="137"/>
      <c r="AN20" s="137"/>
      <c r="AO20" s="137"/>
      <c r="AP20" s="137"/>
      <c r="AQ20" s="1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44" t="s">
        <v>14</v>
      </c>
      <c r="C21" s="45"/>
      <c r="D21" s="46"/>
      <c r="E21" s="24">
        <v>30</v>
      </c>
      <c r="F21" s="24">
        <v>0</v>
      </c>
      <c r="G21" s="24">
        <v>1</v>
      </c>
      <c r="H21" s="24">
        <v>15</v>
      </c>
      <c r="I21" s="24">
        <v>61</v>
      </c>
      <c r="J21" s="34"/>
      <c r="K21" s="43">
        <v>3.3333333333333333E-2</v>
      </c>
      <c r="L21" s="43">
        <v>0.5</v>
      </c>
      <c r="M21" s="43">
        <v>2.0333333333333332</v>
      </c>
      <c r="N21" s="31">
        <v>0.48</v>
      </c>
      <c r="O21" s="23">
        <f>PRODUCT(I21/N21)</f>
        <v>127.08333333333334</v>
      </c>
      <c r="P21" s="162" t="s">
        <v>48</v>
      </c>
      <c r="Q21" s="163"/>
      <c r="R21" s="157" t="s">
        <v>86</v>
      </c>
      <c r="S21" s="157"/>
      <c r="T21" s="157"/>
      <c r="U21" s="157"/>
      <c r="V21" s="157"/>
      <c r="W21" s="157"/>
      <c r="X21" s="157"/>
      <c r="Y21" s="157"/>
      <c r="Z21" s="158" t="s">
        <v>87</v>
      </c>
      <c r="AA21" s="157"/>
      <c r="AB21" s="157"/>
      <c r="AC21" s="159"/>
      <c r="AD21" s="164" t="s">
        <v>88</v>
      </c>
      <c r="AE21" s="161"/>
      <c r="AF21" s="23"/>
      <c r="AG21" s="170">
        <v>5614</v>
      </c>
      <c r="AH21" s="173" t="s">
        <v>125</v>
      </c>
      <c r="AI21" s="157"/>
      <c r="AJ21" s="158"/>
      <c r="AK21" s="157"/>
      <c r="AL21" s="157"/>
      <c r="AM21" s="157"/>
      <c r="AN21" s="157"/>
      <c r="AO21" s="157"/>
      <c r="AP21" s="157"/>
      <c r="AQ21" s="174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47" t="s">
        <v>15</v>
      </c>
      <c r="C22" s="48"/>
      <c r="D22" s="49"/>
      <c r="E22" s="30">
        <v>21</v>
      </c>
      <c r="F22" s="30">
        <v>3</v>
      </c>
      <c r="G22" s="30">
        <v>6</v>
      </c>
      <c r="H22" s="30">
        <v>23</v>
      </c>
      <c r="I22" s="30">
        <v>96</v>
      </c>
      <c r="J22" s="34"/>
      <c r="K22" s="50">
        <v>0.42857142857142855</v>
      </c>
      <c r="L22" s="50">
        <v>1.0952380952380953</v>
      </c>
      <c r="M22" s="50">
        <v>4.5714285714285712</v>
      </c>
      <c r="N22" s="51">
        <v>0.63600000000000001</v>
      </c>
      <c r="O22" s="23">
        <f>PRODUCT(I22/N22)</f>
        <v>150.9433962264151</v>
      </c>
      <c r="P22" s="162" t="s">
        <v>49</v>
      </c>
      <c r="Q22" s="163"/>
      <c r="R22" s="157" t="s">
        <v>86</v>
      </c>
      <c r="S22" s="157"/>
      <c r="T22" s="157"/>
      <c r="U22" s="157"/>
      <c r="V22" s="157"/>
      <c r="W22" s="157"/>
      <c r="X22" s="157"/>
      <c r="Y22" s="157"/>
      <c r="Z22" s="158" t="s">
        <v>87</v>
      </c>
      <c r="AA22" s="157"/>
      <c r="AB22" s="157"/>
      <c r="AC22" s="159"/>
      <c r="AD22" s="164" t="s">
        <v>88</v>
      </c>
      <c r="AE22" s="161"/>
      <c r="AF22" s="23"/>
      <c r="AG22" s="170">
        <v>5108</v>
      </c>
      <c r="AH22" s="173" t="s">
        <v>126</v>
      </c>
      <c r="AI22" s="157"/>
      <c r="AJ22" s="158"/>
      <c r="AK22" s="157"/>
      <c r="AL22" s="157"/>
      <c r="AM22" s="157"/>
      <c r="AN22" s="157"/>
      <c r="AO22" s="157"/>
      <c r="AP22" s="157"/>
      <c r="AQ22" s="174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52" t="s">
        <v>25</v>
      </c>
      <c r="C23" s="53"/>
      <c r="D23" s="54"/>
      <c r="E23" s="17">
        <v>162</v>
      </c>
      <c r="F23" s="17">
        <v>5</v>
      </c>
      <c r="G23" s="17">
        <v>20</v>
      </c>
      <c r="H23" s="17">
        <v>101</v>
      </c>
      <c r="I23" s="17">
        <v>436</v>
      </c>
      <c r="J23" s="34"/>
      <c r="K23" s="55">
        <v>0.15432098765432098</v>
      </c>
      <c r="L23" s="55">
        <v>0.62345679012345678</v>
      </c>
      <c r="M23" s="55">
        <v>2.691358024691358</v>
      </c>
      <c r="N23" s="32">
        <v>0.51100000000000001</v>
      </c>
      <c r="O23" s="23">
        <f>SUM(O20:O22)</f>
        <v>853.28446151851131</v>
      </c>
      <c r="P23" s="165" t="s">
        <v>10</v>
      </c>
      <c r="Q23" s="166"/>
      <c r="R23" s="167" t="s">
        <v>89</v>
      </c>
      <c r="S23" s="167"/>
      <c r="T23" s="167"/>
      <c r="U23" s="167"/>
      <c r="V23" s="167"/>
      <c r="W23" s="167"/>
      <c r="X23" s="167"/>
      <c r="Y23" s="167"/>
      <c r="Z23" s="168" t="s">
        <v>90</v>
      </c>
      <c r="AA23" s="167"/>
      <c r="AB23" s="167"/>
      <c r="AC23" s="112"/>
      <c r="AD23" s="169" t="s">
        <v>91</v>
      </c>
      <c r="AE23" s="114"/>
      <c r="AF23" s="23"/>
      <c r="AG23" s="115"/>
      <c r="AH23" s="175"/>
      <c r="AI23" s="176"/>
      <c r="AJ23" s="168"/>
      <c r="AK23" s="167"/>
      <c r="AL23" s="167"/>
      <c r="AM23" s="167"/>
      <c r="AN23" s="167"/>
      <c r="AO23" s="167"/>
      <c r="AP23" s="167"/>
      <c r="AQ23" s="177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36"/>
      <c r="C24" s="36"/>
      <c r="D24" s="36"/>
      <c r="E24" s="36"/>
      <c r="F24" s="36"/>
      <c r="G24" s="36"/>
      <c r="H24" s="36"/>
      <c r="I24" s="36"/>
      <c r="J24" s="34"/>
      <c r="K24" s="36"/>
      <c r="L24" s="36"/>
      <c r="M24" s="36"/>
      <c r="N24" s="35"/>
      <c r="O24" s="23"/>
      <c r="P24" s="34"/>
      <c r="Q24" s="37"/>
      <c r="R24" s="23"/>
      <c r="S24" s="34"/>
      <c r="T24" s="23"/>
      <c r="U24" s="23"/>
      <c r="V24" s="37"/>
      <c r="W24" s="34"/>
      <c r="X24" s="34"/>
      <c r="Y24" s="23"/>
      <c r="Z24" s="23"/>
      <c r="AA24" s="23"/>
      <c r="AB24" s="23"/>
      <c r="AC24" s="23"/>
      <c r="AD24" s="23"/>
      <c r="AE24" s="23"/>
      <c r="AF24" s="23"/>
      <c r="AG24" s="23"/>
      <c r="AH24" s="56"/>
      <c r="AI24" s="34"/>
      <c r="AJ24" s="34"/>
      <c r="AK24" s="23"/>
      <c r="AL24" s="34"/>
      <c r="AM24" s="34"/>
      <c r="AN24" s="34"/>
      <c r="AO24" s="34"/>
      <c r="AP24" s="34"/>
      <c r="AQ24" s="34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34" t="s">
        <v>54</v>
      </c>
      <c r="C25" s="34"/>
      <c r="D25" s="34" t="s">
        <v>122</v>
      </c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3"/>
      <c r="P25" s="34"/>
      <c r="Q25" s="37"/>
      <c r="R25" s="34"/>
      <c r="S25" s="34"/>
      <c r="T25" s="23"/>
      <c r="U25" s="23"/>
      <c r="V25" s="23"/>
      <c r="W25" s="34"/>
      <c r="X25" s="23"/>
      <c r="Y25" s="23"/>
      <c r="Z25" s="34"/>
      <c r="AA25" s="23"/>
      <c r="AB25" s="34"/>
      <c r="AC25" s="23"/>
      <c r="AD25" s="34"/>
      <c r="AE25" s="23"/>
      <c r="AF25" s="23"/>
      <c r="AG25" s="23"/>
      <c r="AH25" s="56"/>
      <c r="AI25" s="34"/>
      <c r="AJ25" s="34"/>
      <c r="AK25" s="23"/>
      <c r="AL25" s="34"/>
      <c r="AM25" s="34"/>
      <c r="AN25" s="34"/>
      <c r="AO25" s="34"/>
      <c r="AP25" s="34"/>
      <c r="AQ25" s="34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34"/>
      <c r="C26" s="34"/>
      <c r="D26" s="34" t="s">
        <v>85</v>
      </c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3"/>
      <c r="P26" s="23"/>
      <c r="Q26" s="23"/>
      <c r="R26" s="23"/>
      <c r="S26" s="23"/>
      <c r="T26" s="23"/>
      <c r="U26" s="34"/>
      <c r="V26" s="37"/>
      <c r="W26" s="34"/>
      <c r="X26" s="34"/>
      <c r="Y26" s="23"/>
      <c r="Z26" s="23"/>
      <c r="AA26" s="23"/>
      <c r="AB26" s="23"/>
      <c r="AC26" s="23"/>
      <c r="AD26" s="23"/>
      <c r="AE26" s="23"/>
      <c r="AF26" s="23"/>
      <c r="AG26" s="23"/>
      <c r="AH26" s="34"/>
      <c r="AI26" s="34"/>
      <c r="AJ26" s="34"/>
      <c r="AK26" s="23"/>
      <c r="AL26" s="34"/>
      <c r="AM26" s="34"/>
      <c r="AN26" s="34"/>
      <c r="AO26" s="34"/>
      <c r="AP26" s="34"/>
      <c r="AQ26" s="34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34"/>
      <c r="C27" s="34"/>
      <c r="D27" s="34" t="s">
        <v>69</v>
      </c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3"/>
      <c r="P27" s="23"/>
      <c r="Q27" s="23"/>
      <c r="R27" s="23"/>
      <c r="S27" s="23"/>
      <c r="T27" s="23"/>
      <c r="U27" s="34"/>
      <c r="V27" s="37"/>
      <c r="W27" s="34"/>
      <c r="X27" s="34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34"/>
      <c r="AN27" s="34"/>
      <c r="AO27" s="34"/>
      <c r="AP27" s="34"/>
      <c r="AQ27" s="34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34"/>
      <c r="C28" s="34"/>
      <c r="D28" s="57" t="s">
        <v>70</v>
      </c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23"/>
      <c r="P28" s="23"/>
      <c r="Q28" s="23"/>
      <c r="R28" s="23"/>
      <c r="S28" s="23"/>
      <c r="T28" s="23"/>
      <c r="U28" s="34"/>
      <c r="V28" s="37"/>
      <c r="W28" s="34"/>
      <c r="X28" s="34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34"/>
      <c r="AN28" s="38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34"/>
      <c r="C29" s="34"/>
      <c r="D29" s="34" t="s">
        <v>71</v>
      </c>
      <c r="E29" s="34"/>
      <c r="F29" s="34"/>
      <c r="G29" s="34"/>
      <c r="H29" s="34"/>
      <c r="I29" s="34"/>
      <c r="J29" s="34"/>
      <c r="K29" s="34"/>
      <c r="L29" s="34"/>
      <c r="M29" s="34"/>
      <c r="N29" s="35"/>
      <c r="O29" s="23"/>
      <c r="P29" s="23"/>
      <c r="Q29" s="23"/>
      <c r="R29" s="23"/>
      <c r="S29" s="23"/>
      <c r="T29" s="23"/>
      <c r="U29" s="34"/>
      <c r="V29" s="37"/>
      <c r="W29" s="34"/>
      <c r="X29" s="34"/>
      <c r="Y29" s="23"/>
      <c r="Z29" s="23"/>
      <c r="AA29" s="23"/>
      <c r="AB29" s="23"/>
      <c r="AC29" s="34"/>
      <c r="AD29" s="23"/>
      <c r="AE29" s="23"/>
      <c r="AF29" s="23"/>
      <c r="AG29" s="23"/>
      <c r="AH29" s="23"/>
      <c r="AI29" s="23"/>
      <c r="AJ29" s="23"/>
      <c r="AK29" s="23"/>
      <c r="AL29" s="23"/>
      <c r="AM29" s="34"/>
      <c r="AN29" s="34"/>
      <c r="AO29" s="34"/>
      <c r="AP29" s="34"/>
      <c r="AQ29" s="34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3"/>
      <c r="P30" s="23"/>
      <c r="Q30" s="23"/>
      <c r="R30" s="23"/>
      <c r="S30" s="23"/>
      <c r="T30" s="23"/>
      <c r="U30" s="34"/>
      <c r="V30" s="37"/>
      <c r="W30" s="34"/>
      <c r="X30" s="34"/>
      <c r="Y30" s="23"/>
      <c r="Z30" s="23"/>
      <c r="AA30" s="23"/>
      <c r="AB30" s="23"/>
      <c r="AC30" s="34"/>
      <c r="AD30" s="23"/>
      <c r="AE30" s="23"/>
      <c r="AF30" s="23"/>
      <c r="AG30" s="23"/>
      <c r="AH30" s="23"/>
      <c r="AI30" s="23"/>
      <c r="AJ30" s="23"/>
      <c r="AK30" s="23"/>
      <c r="AL30" s="23"/>
      <c r="AM30" s="34"/>
      <c r="AN30" s="34"/>
      <c r="AO30" s="34"/>
      <c r="AP30" s="34"/>
      <c r="AQ30" s="34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s="8" customFormat="1" ht="15" customHeight="1" x14ac:dyDescent="0.25">
      <c r="A31" s="2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23"/>
      <c r="AE31" s="23"/>
      <c r="AF31" s="23"/>
      <c r="AG31" s="23"/>
      <c r="AH31" s="23"/>
      <c r="AI31" s="23"/>
      <c r="AJ31" s="23"/>
      <c r="AK31" s="23"/>
      <c r="AL31" s="23"/>
      <c r="AM31" s="34"/>
      <c r="AN31" s="34"/>
      <c r="AO31" s="34"/>
      <c r="AP31" s="34"/>
      <c r="AQ31" s="34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s="8" customFormat="1" ht="15" customHeight="1" x14ac:dyDescent="0.25">
      <c r="A32" s="2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23"/>
      <c r="AE32" s="23"/>
      <c r="AF32" s="23"/>
      <c r="AG32" s="23"/>
      <c r="AH32" s="23"/>
      <c r="AI32" s="23"/>
      <c r="AJ32" s="23"/>
      <c r="AK32" s="23"/>
      <c r="AL32" s="23"/>
      <c r="AM32" s="34"/>
      <c r="AN32" s="34"/>
      <c r="AO32" s="34"/>
      <c r="AP32" s="34"/>
      <c r="AQ32" s="34"/>
      <c r="AR32" s="38"/>
      <c r="AS32" s="38"/>
      <c r="AT32" s="38"/>
      <c r="AU32" s="38"/>
      <c r="AV32" s="38"/>
      <c r="AW32" s="38"/>
      <c r="AX32" s="38"/>
      <c r="AY32" s="38"/>
      <c r="AZ32" s="38"/>
      <c r="BA32" s="38"/>
    </row>
    <row r="33" spans="1:53" s="8" customFormat="1" ht="15" customHeight="1" x14ac:dyDescent="0.25">
      <c r="A33" s="2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23"/>
      <c r="AE33" s="23"/>
      <c r="AF33" s="23"/>
      <c r="AG33" s="23"/>
      <c r="AH33" s="23"/>
      <c r="AI33" s="23"/>
      <c r="AJ33" s="23"/>
      <c r="AK33" s="23"/>
      <c r="AL33" s="23"/>
      <c r="AM33" s="34"/>
      <c r="AN33" s="34"/>
      <c r="AO33" s="34"/>
      <c r="AP33" s="34"/>
      <c r="AQ33" s="34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s="8" customFormat="1" ht="15" customHeight="1" x14ac:dyDescent="0.25">
      <c r="A34" s="22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AS34" s="38"/>
      <c r="AT34" s="38"/>
      <c r="AU34" s="38"/>
      <c r="AV34" s="38"/>
      <c r="AW34" s="38"/>
      <c r="AX34" s="38"/>
      <c r="AY34" s="38"/>
      <c r="AZ34" s="38"/>
      <c r="BA34" s="38"/>
    </row>
    <row r="35" spans="1:53" s="8" customFormat="1" ht="15" customHeight="1" x14ac:dyDescent="0.25">
      <c r="A35" s="22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s="8" customFormat="1" ht="15" customHeight="1" x14ac:dyDescent="0.25">
      <c r="A36" s="2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  <c r="AS36" s="38"/>
      <c r="AT36" s="38"/>
      <c r="AU36" s="38"/>
      <c r="AV36" s="38"/>
      <c r="AW36" s="38"/>
      <c r="AX36" s="38"/>
      <c r="AY36" s="38"/>
      <c r="AZ36" s="38"/>
      <c r="BA36" s="38"/>
    </row>
    <row r="37" spans="1:53" s="8" customFormat="1" ht="15" customHeight="1" x14ac:dyDescent="0.25">
      <c r="A37" s="2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8"/>
      <c r="AS37" s="38"/>
      <c r="AT37" s="38"/>
      <c r="AU37" s="38"/>
      <c r="AV37" s="38"/>
      <c r="AW37" s="38"/>
      <c r="AX37" s="38"/>
      <c r="AY37" s="38"/>
      <c r="AZ37" s="38"/>
      <c r="BA37" s="38"/>
    </row>
    <row r="38" spans="1:53" s="8" customFormat="1" ht="15" customHeight="1" x14ac:dyDescent="0.25">
      <c r="A38" s="2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8"/>
      <c r="AS38" s="38"/>
      <c r="AT38" s="38"/>
      <c r="AU38" s="38"/>
      <c r="AV38" s="38"/>
      <c r="AW38" s="38"/>
      <c r="AX38" s="38"/>
      <c r="AY38" s="38"/>
      <c r="AZ38" s="38"/>
      <c r="BA38" s="38"/>
    </row>
    <row r="39" spans="1:53" s="8" customFormat="1" ht="15" customHeight="1" x14ac:dyDescent="0.25">
      <c r="A39" s="2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8"/>
      <c r="AS39" s="38"/>
      <c r="AT39" s="38"/>
      <c r="AU39" s="38"/>
      <c r="AV39" s="38"/>
      <c r="AW39" s="38"/>
      <c r="AX39" s="38"/>
      <c r="AY39" s="38"/>
      <c r="AZ39" s="38"/>
      <c r="BA39" s="38"/>
    </row>
    <row r="40" spans="1:53" s="8" customFormat="1" ht="15" customHeight="1" x14ac:dyDescent="0.25">
      <c r="A40" s="2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8"/>
      <c r="AS40" s="38"/>
      <c r="AT40" s="38"/>
      <c r="AU40" s="38"/>
      <c r="AV40" s="38"/>
      <c r="AW40" s="38"/>
      <c r="AX40" s="38"/>
      <c r="AY40" s="38"/>
      <c r="AZ40" s="38"/>
      <c r="BA40" s="38"/>
    </row>
    <row r="41" spans="1:53" s="8" customFormat="1" ht="15" customHeight="1" x14ac:dyDescent="0.25">
      <c r="A41" s="2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8"/>
      <c r="AS41" s="38"/>
      <c r="AT41" s="38"/>
      <c r="AU41" s="38"/>
      <c r="AV41" s="38"/>
      <c r="AW41" s="38"/>
      <c r="AX41" s="38"/>
      <c r="AY41" s="38"/>
      <c r="AZ41" s="38"/>
      <c r="BA41" s="38"/>
    </row>
    <row r="42" spans="1:53" s="8" customFormat="1" ht="15" customHeight="1" x14ac:dyDescent="0.25">
      <c r="A42" s="22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3"/>
      <c r="AH42" s="56"/>
      <c r="AI42" s="34"/>
      <c r="AJ42" s="34"/>
      <c r="AK42" s="34"/>
      <c r="AL42" s="34"/>
      <c r="AM42" s="34"/>
      <c r="AN42" s="34"/>
      <c r="AO42" s="34"/>
      <c r="AP42" s="34"/>
      <c r="AQ42" s="34"/>
      <c r="AR42" s="38"/>
      <c r="AS42" s="38"/>
      <c r="AT42" s="38"/>
      <c r="AU42" s="38"/>
      <c r="AV42" s="38"/>
      <c r="AW42" s="38"/>
      <c r="AX42" s="38"/>
      <c r="AY42" s="38"/>
      <c r="AZ42" s="38"/>
      <c r="BA42" s="38"/>
    </row>
    <row r="43" spans="1:53" s="8" customFormat="1" ht="15" customHeight="1" x14ac:dyDescent="0.25">
      <c r="A43" s="2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3"/>
      <c r="AH43" s="56"/>
      <c r="AI43" s="34"/>
      <c r="AJ43" s="34"/>
      <c r="AK43" s="34"/>
      <c r="AL43" s="34"/>
      <c r="AM43" s="34"/>
      <c r="AN43" s="34"/>
      <c r="AO43" s="34"/>
      <c r="AP43" s="34"/>
      <c r="AQ43" s="34"/>
      <c r="AR43" s="38"/>
      <c r="AS43" s="38"/>
      <c r="AT43" s="38"/>
      <c r="AU43" s="38"/>
      <c r="AV43" s="38"/>
      <c r="AW43" s="38"/>
      <c r="AX43" s="38"/>
      <c r="AY43" s="38"/>
      <c r="AZ43" s="38"/>
      <c r="BA43" s="38"/>
    </row>
    <row r="44" spans="1:53" s="8" customFormat="1" ht="15" customHeight="1" x14ac:dyDescent="0.25">
      <c r="A44" s="2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3"/>
      <c r="AH44" s="56"/>
      <c r="AI44" s="34"/>
      <c r="AJ44" s="34"/>
      <c r="AK44" s="34"/>
      <c r="AL44" s="34"/>
      <c r="AM44" s="34"/>
      <c r="AN44" s="34"/>
      <c r="AO44" s="34"/>
      <c r="AP44" s="34"/>
      <c r="AQ44" s="34"/>
      <c r="AR44" s="38"/>
      <c r="AS44" s="38"/>
      <c r="AT44" s="38"/>
      <c r="AU44" s="38"/>
      <c r="AV44" s="38"/>
      <c r="AW44" s="38"/>
      <c r="AX44" s="38"/>
      <c r="AY44" s="38"/>
      <c r="AZ44" s="38"/>
      <c r="BA44" s="38"/>
    </row>
    <row r="45" spans="1:53" s="8" customFormat="1" ht="15" customHeight="1" x14ac:dyDescent="0.25">
      <c r="A45" s="2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3"/>
      <c r="AH45" s="56"/>
      <c r="AI45" s="34"/>
      <c r="AJ45" s="34"/>
      <c r="AK45" s="34"/>
      <c r="AL45" s="34"/>
      <c r="AM45" s="34"/>
      <c r="AN45" s="34"/>
      <c r="AO45" s="34"/>
      <c r="AP45" s="34"/>
      <c r="AQ45" s="34"/>
      <c r="AR45" s="38"/>
      <c r="AS45" s="38"/>
      <c r="AT45" s="38"/>
      <c r="AU45" s="38"/>
      <c r="AV45" s="38"/>
      <c r="AW45" s="38"/>
      <c r="AX45" s="38"/>
      <c r="AY45" s="38"/>
      <c r="AZ45" s="38"/>
      <c r="BA45" s="38"/>
    </row>
    <row r="46" spans="1:53" s="8" customFormat="1" ht="15" customHeight="1" x14ac:dyDescent="0.25">
      <c r="A46" s="2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3"/>
      <c r="AH46" s="56"/>
      <c r="AI46" s="34"/>
      <c r="AJ46" s="34"/>
      <c r="AK46" s="34"/>
      <c r="AL46" s="34"/>
      <c r="AM46" s="34"/>
      <c r="AN46" s="34"/>
      <c r="AO46" s="34"/>
      <c r="AP46" s="34"/>
      <c r="AQ46" s="34"/>
      <c r="AR46" s="38"/>
      <c r="AS46" s="38"/>
      <c r="AT46" s="38"/>
      <c r="AU46" s="38"/>
      <c r="AV46" s="38"/>
      <c r="AW46" s="38"/>
      <c r="AX46" s="38"/>
      <c r="AY46" s="38"/>
      <c r="AZ46" s="38"/>
      <c r="BA46" s="38"/>
    </row>
    <row r="47" spans="1:53" s="8" customFormat="1" ht="15" customHeight="1" x14ac:dyDescent="0.25">
      <c r="A47" s="2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3"/>
      <c r="AH47" s="56"/>
      <c r="AI47" s="34"/>
      <c r="AJ47" s="34"/>
      <c r="AK47" s="34"/>
      <c r="AL47" s="34"/>
      <c r="AM47" s="34"/>
      <c r="AN47" s="34"/>
      <c r="AO47" s="34"/>
      <c r="AP47" s="34"/>
      <c r="AQ47" s="34"/>
      <c r="AR47" s="38"/>
      <c r="AS47" s="38"/>
      <c r="AT47" s="38"/>
      <c r="AU47" s="38"/>
      <c r="AV47" s="38"/>
      <c r="AW47" s="38"/>
      <c r="AX47" s="38"/>
      <c r="AY47" s="38"/>
      <c r="AZ47" s="38"/>
      <c r="BA47" s="38"/>
    </row>
    <row r="48" spans="1:53" s="8" customFormat="1" ht="15" customHeight="1" x14ac:dyDescent="0.25">
      <c r="A48" s="2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3"/>
      <c r="AH48" s="56"/>
      <c r="AI48" s="34"/>
      <c r="AJ48" s="34"/>
      <c r="AK48" s="34"/>
      <c r="AL48" s="34"/>
      <c r="AM48" s="34"/>
      <c r="AN48" s="34"/>
      <c r="AO48" s="34"/>
      <c r="AP48" s="34"/>
      <c r="AQ48" s="34"/>
      <c r="AR48" s="38"/>
      <c r="AS48" s="38"/>
      <c r="AT48" s="38"/>
      <c r="AU48" s="38"/>
      <c r="AV48" s="38"/>
      <c r="AW48" s="38"/>
      <c r="AX48" s="38"/>
      <c r="AY48" s="38"/>
      <c r="AZ48" s="38"/>
      <c r="BA48" s="38"/>
    </row>
    <row r="49" spans="1:53" s="8" customFormat="1" ht="15" customHeight="1" x14ac:dyDescent="0.25">
      <c r="A49" s="2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3"/>
      <c r="AH49" s="56"/>
      <c r="AI49" s="34"/>
      <c r="AJ49" s="34"/>
      <c r="AK49" s="34"/>
      <c r="AL49" s="34"/>
      <c r="AM49" s="34"/>
      <c r="AN49" s="34"/>
      <c r="AO49" s="34"/>
      <c r="AP49" s="34"/>
      <c r="AQ49" s="34"/>
      <c r="AR49" s="38"/>
      <c r="AS49" s="38"/>
      <c r="AT49" s="38"/>
      <c r="AU49" s="38"/>
      <c r="AV49" s="38"/>
      <c r="AW49" s="38"/>
      <c r="AX49" s="38"/>
      <c r="AY49" s="38"/>
      <c r="AZ49" s="38"/>
      <c r="BA49" s="38"/>
    </row>
    <row r="50" spans="1:53" s="8" customFormat="1" ht="15" customHeight="1" x14ac:dyDescent="0.25">
      <c r="A50" s="2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3"/>
      <c r="AH50" s="56"/>
      <c r="AI50" s="34"/>
      <c r="AJ50" s="34"/>
      <c r="AK50" s="34"/>
      <c r="AL50" s="34"/>
      <c r="AM50" s="34"/>
      <c r="AN50" s="34"/>
      <c r="AO50" s="34"/>
      <c r="AP50" s="34"/>
      <c r="AQ50" s="34"/>
      <c r="AR50" s="38"/>
      <c r="AS50" s="38"/>
      <c r="AT50" s="38"/>
      <c r="AU50" s="38"/>
      <c r="AV50" s="38"/>
      <c r="AW50" s="38"/>
      <c r="AX50" s="38"/>
      <c r="AY50" s="38"/>
      <c r="AZ50" s="38"/>
      <c r="BA50" s="38"/>
    </row>
    <row r="51" spans="1:53" s="8" customFormat="1" ht="15" customHeight="1" x14ac:dyDescent="0.25">
      <c r="A51" s="2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3"/>
      <c r="AH51" s="56"/>
      <c r="AI51" s="34"/>
      <c r="AJ51" s="34"/>
      <c r="AK51" s="34"/>
      <c r="AL51" s="34"/>
      <c r="AM51" s="34"/>
      <c r="AN51" s="34"/>
      <c r="AO51" s="34"/>
      <c r="AP51" s="34"/>
      <c r="AQ51" s="34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s="8" customFormat="1" ht="15" customHeight="1" x14ac:dyDescent="0.25">
      <c r="A52" s="2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3"/>
      <c r="AH52" s="56"/>
      <c r="AI52" s="34"/>
      <c r="AJ52" s="34"/>
      <c r="AK52" s="34"/>
      <c r="AL52" s="34"/>
      <c r="AM52" s="34"/>
      <c r="AN52" s="34"/>
      <c r="AO52" s="34"/>
      <c r="AP52" s="34"/>
      <c r="AQ52" s="34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s="8" customFormat="1" ht="15" customHeight="1" x14ac:dyDescent="0.25">
      <c r="A53" s="2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3"/>
      <c r="AH53" s="56"/>
      <c r="AI53" s="34"/>
      <c r="AJ53" s="34"/>
      <c r="AK53" s="34"/>
      <c r="AL53" s="34"/>
      <c r="AM53" s="34"/>
      <c r="AN53" s="34"/>
      <c r="AO53" s="34"/>
      <c r="AP53" s="34"/>
      <c r="AQ53" s="34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s="8" customFormat="1" ht="15" customHeight="1" x14ac:dyDescent="0.25">
      <c r="A54" s="2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3"/>
      <c r="AH54" s="56"/>
      <c r="AI54" s="34"/>
      <c r="AJ54" s="34"/>
      <c r="AK54" s="34"/>
      <c r="AL54" s="34"/>
      <c r="AM54" s="34"/>
      <c r="AN54" s="34"/>
      <c r="AO54" s="34"/>
      <c r="AP54" s="34"/>
      <c r="AQ54" s="34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3"/>
      <c r="AH55" s="56"/>
      <c r="AI55" s="34"/>
      <c r="AJ55" s="34"/>
      <c r="AK55" s="34"/>
      <c r="AL55" s="34"/>
      <c r="AM55" s="34"/>
      <c r="AN55" s="34"/>
      <c r="AO55" s="34"/>
      <c r="AP55" s="34"/>
      <c r="AQ55" s="34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3"/>
      <c r="AH56" s="56"/>
      <c r="AI56" s="34"/>
      <c r="AJ56" s="34"/>
      <c r="AK56" s="34"/>
      <c r="AL56" s="34"/>
      <c r="AM56" s="34"/>
      <c r="AN56" s="34"/>
      <c r="AO56" s="34"/>
      <c r="AP56" s="34"/>
      <c r="AQ56" s="34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3"/>
      <c r="AH57" s="56"/>
      <c r="AI57" s="34"/>
      <c r="AJ57" s="34"/>
      <c r="AK57" s="34"/>
      <c r="AL57" s="34"/>
      <c r="AM57" s="34"/>
      <c r="AN57" s="34"/>
      <c r="AO57" s="34"/>
      <c r="AP57" s="34"/>
      <c r="AQ57" s="34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3"/>
      <c r="AH58" s="56"/>
      <c r="AI58" s="34"/>
      <c r="AJ58" s="34"/>
      <c r="AK58" s="34"/>
      <c r="AL58" s="34"/>
      <c r="AM58" s="34"/>
      <c r="AN58" s="34"/>
      <c r="AO58" s="34"/>
      <c r="AP58" s="34"/>
      <c r="AQ58" s="34"/>
      <c r="AR58" s="38"/>
      <c r="AS58" s="38"/>
      <c r="AT58" s="38"/>
      <c r="AU58" s="38"/>
      <c r="AV58" s="38"/>
      <c r="AW58" s="38"/>
      <c r="AX58" s="38"/>
      <c r="AY58" s="38"/>
      <c r="AZ58" s="38"/>
      <c r="BA58" s="38"/>
    </row>
    <row r="59" spans="1:53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3"/>
      <c r="AH59" s="56"/>
      <c r="AI59" s="34"/>
      <c r="AJ59" s="34"/>
      <c r="AK59" s="34"/>
      <c r="AL59" s="34"/>
      <c r="AM59" s="34"/>
      <c r="AN59" s="34"/>
      <c r="AO59" s="34"/>
      <c r="AP59" s="34"/>
      <c r="AQ59" s="34"/>
      <c r="AR59" s="38"/>
      <c r="AS59" s="38"/>
      <c r="AT59" s="38"/>
      <c r="AU59" s="38"/>
      <c r="AV59" s="38"/>
      <c r="AW59" s="38"/>
      <c r="AX59" s="38"/>
      <c r="AY59" s="38"/>
      <c r="AZ59" s="38"/>
      <c r="BA59" s="38"/>
    </row>
    <row r="60" spans="1:53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3"/>
      <c r="AH60" s="56"/>
      <c r="AI60" s="34"/>
      <c r="AJ60" s="34"/>
      <c r="AK60" s="34"/>
      <c r="AL60" s="34"/>
      <c r="AM60" s="34"/>
      <c r="AN60" s="34"/>
      <c r="AO60" s="34"/>
      <c r="AP60" s="34"/>
      <c r="AQ60" s="34"/>
      <c r="AR60" s="38"/>
      <c r="AS60" s="38"/>
      <c r="AT60" s="38"/>
      <c r="AU60" s="38"/>
      <c r="AV60" s="38"/>
      <c r="AW60" s="38"/>
      <c r="AX60" s="38"/>
      <c r="AY60" s="38"/>
      <c r="AZ60" s="38"/>
      <c r="BA60" s="38"/>
    </row>
    <row r="61" spans="1:53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3"/>
      <c r="AH61" s="56"/>
      <c r="AI61" s="34"/>
      <c r="AJ61" s="34"/>
      <c r="AK61" s="34"/>
      <c r="AL61" s="34"/>
      <c r="AM61" s="34"/>
      <c r="AN61" s="34"/>
      <c r="AO61" s="34"/>
      <c r="AP61" s="34"/>
      <c r="AQ61" s="34"/>
      <c r="AR61" s="38"/>
      <c r="AS61" s="38"/>
      <c r="AT61" s="38"/>
      <c r="AU61" s="38"/>
      <c r="AV61" s="38"/>
      <c r="AW61" s="38"/>
      <c r="AX61" s="38"/>
      <c r="AY61" s="38"/>
      <c r="AZ61" s="38"/>
      <c r="BA61" s="38"/>
    </row>
    <row r="62" spans="1:53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3"/>
      <c r="AH62" s="56"/>
      <c r="AI62" s="34"/>
      <c r="AJ62" s="34"/>
      <c r="AK62" s="34"/>
      <c r="AL62" s="34"/>
      <c r="AM62" s="34"/>
      <c r="AN62" s="34"/>
      <c r="AO62" s="34"/>
      <c r="AP62" s="34"/>
      <c r="AQ62" s="34"/>
      <c r="AR62" s="38"/>
      <c r="AS62" s="38"/>
      <c r="AT62" s="38"/>
      <c r="AU62" s="38"/>
      <c r="AV62" s="38"/>
      <c r="AW62" s="38"/>
      <c r="AX62" s="38"/>
      <c r="AY62" s="38"/>
      <c r="AZ62" s="38"/>
      <c r="BA62" s="38"/>
    </row>
    <row r="63" spans="1:53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3"/>
      <c r="AH63" s="56"/>
      <c r="AI63" s="34"/>
      <c r="AJ63" s="34"/>
      <c r="AK63" s="34"/>
      <c r="AL63" s="34"/>
      <c r="AM63" s="34"/>
      <c r="AN63" s="34"/>
      <c r="AO63" s="34"/>
      <c r="AP63" s="34"/>
      <c r="AQ63" s="34"/>
      <c r="AR63" s="38"/>
      <c r="AS63" s="38"/>
      <c r="AT63" s="38"/>
      <c r="AU63" s="38"/>
      <c r="AV63" s="38"/>
      <c r="AW63" s="38"/>
      <c r="AX63" s="38"/>
      <c r="AY63" s="38"/>
      <c r="AZ63" s="38"/>
      <c r="BA63" s="38"/>
    </row>
    <row r="64" spans="1:53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3"/>
      <c r="AH64" s="56"/>
      <c r="AI64" s="34"/>
      <c r="AJ64" s="34"/>
      <c r="AK64" s="34"/>
      <c r="AL64" s="34"/>
      <c r="AM64" s="34"/>
      <c r="AN64" s="34"/>
      <c r="AO64" s="34"/>
      <c r="AP64" s="34"/>
      <c r="AQ64" s="34"/>
      <c r="AR64" s="38"/>
      <c r="AS64" s="38"/>
      <c r="AT64" s="38"/>
      <c r="AU64" s="38"/>
      <c r="AV64" s="38"/>
      <c r="AW64" s="38"/>
      <c r="AX64" s="38"/>
      <c r="AY64" s="38"/>
      <c r="AZ64" s="38"/>
      <c r="BA64" s="38"/>
    </row>
    <row r="65" spans="1:53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3"/>
      <c r="AH65" s="56"/>
      <c r="AI65" s="34"/>
      <c r="AJ65" s="34"/>
      <c r="AK65" s="34"/>
      <c r="AL65" s="34"/>
      <c r="AM65" s="34"/>
      <c r="AN65" s="34"/>
      <c r="AO65" s="34"/>
      <c r="AP65" s="34"/>
      <c r="AQ65" s="34"/>
      <c r="AR65" s="38"/>
      <c r="AS65" s="38"/>
      <c r="AT65" s="38"/>
      <c r="AU65" s="38"/>
      <c r="AV65" s="38"/>
      <c r="AW65" s="38"/>
      <c r="AX65" s="38"/>
      <c r="AY65" s="38"/>
      <c r="AZ65" s="38"/>
      <c r="BA65" s="38"/>
    </row>
    <row r="66" spans="1:53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3"/>
      <c r="AH66" s="56"/>
      <c r="AI66" s="34"/>
      <c r="AJ66" s="34"/>
      <c r="AK66" s="34"/>
      <c r="AL66" s="34"/>
      <c r="AM66" s="34"/>
      <c r="AN66" s="34"/>
      <c r="AO66" s="34"/>
      <c r="AP66" s="34"/>
      <c r="AQ66" s="34"/>
      <c r="AR66" s="38"/>
      <c r="AS66" s="38"/>
      <c r="AT66" s="38"/>
      <c r="AU66" s="38"/>
      <c r="AV66" s="38"/>
      <c r="AW66" s="38"/>
      <c r="AX66" s="38"/>
      <c r="AY66" s="38"/>
      <c r="AZ66" s="38"/>
      <c r="BA66" s="38"/>
    </row>
    <row r="67" spans="1:53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3"/>
      <c r="AH67" s="56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1:53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3"/>
      <c r="AH68" s="56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1:53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3"/>
      <c r="AH69" s="56"/>
      <c r="AI69" s="34"/>
      <c r="AJ69" s="34"/>
      <c r="AK69" s="34"/>
      <c r="AL69" s="34"/>
      <c r="AM69" s="34"/>
      <c r="AN69" s="34"/>
      <c r="AO69" s="34"/>
      <c r="AP69" s="34"/>
      <c r="AQ69" s="34"/>
    </row>
    <row r="70" spans="1:53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3"/>
      <c r="AH70" s="56"/>
      <c r="AI70" s="34"/>
      <c r="AJ70" s="34"/>
      <c r="AK70" s="34"/>
      <c r="AL70" s="34"/>
      <c r="AM70" s="34"/>
      <c r="AN70" s="34"/>
      <c r="AO70" s="34"/>
      <c r="AP70" s="34"/>
      <c r="AQ70" s="34"/>
      <c r="AR70" s="3"/>
      <c r="AS70" s="3"/>
      <c r="AT70" s="3"/>
    </row>
    <row r="71" spans="1:53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3"/>
      <c r="AH71" s="56"/>
      <c r="AI71" s="34"/>
      <c r="AJ71" s="34"/>
      <c r="AK71" s="34"/>
      <c r="AL71" s="34"/>
      <c r="AM71" s="34"/>
      <c r="AN71" s="34"/>
      <c r="AO71" s="34"/>
      <c r="AP71" s="34"/>
      <c r="AQ71" s="34"/>
      <c r="AR71" s="3"/>
      <c r="AS71" s="3"/>
      <c r="AT71" s="3"/>
    </row>
    <row r="72" spans="1:53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3"/>
      <c r="AH72" s="56"/>
      <c r="AI72" s="34"/>
      <c r="AJ72" s="34"/>
      <c r="AK72" s="34"/>
      <c r="AL72" s="34"/>
      <c r="AM72" s="34"/>
      <c r="AN72" s="34"/>
      <c r="AO72" s="34"/>
      <c r="AP72" s="34"/>
      <c r="AQ72" s="34"/>
      <c r="AR72" s="3"/>
      <c r="AS72" s="3"/>
      <c r="AT72" s="3"/>
    </row>
    <row r="73" spans="1:53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3"/>
      <c r="AH73" s="56"/>
      <c r="AI73" s="34"/>
      <c r="AJ73" s="34"/>
      <c r="AK73" s="34"/>
      <c r="AL73" s="34"/>
      <c r="AM73" s="34"/>
      <c r="AN73" s="34"/>
      <c r="AO73" s="34"/>
      <c r="AP73" s="34"/>
      <c r="AQ73" s="34"/>
      <c r="AR73" s="3"/>
      <c r="AS73" s="3"/>
      <c r="AT73" s="3"/>
    </row>
    <row r="74" spans="1:53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3"/>
      <c r="AH74" s="56"/>
      <c r="AI74" s="34"/>
      <c r="AJ74" s="34"/>
      <c r="AK74" s="34"/>
      <c r="AL74" s="34"/>
      <c r="AM74" s="34"/>
      <c r="AN74" s="34"/>
      <c r="AO74" s="34"/>
      <c r="AP74" s="34"/>
      <c r="AQ74" s="34"/>
      <c r="AR74" s="3"/>
      <c r="AS74" s="3"/>
      <c r="AT74" s="3"/>
    </row>
    <row r="75" spans="1:53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3"/>
      <c r="AH75" s="56"/>
      <c r="AI75" s="34"/>
      <c r="AJ75" s="34"/>
      <c r="AK75" s="34"/>
      <c r="AL75" s="34"/>
      <c r="AM75" s="34"/>
      <c r="AN75" s="34"/>
      <c r="AO75" s="34"/>
      <c r="AP75" s="34"/>
      <c r="AQ75" s="34"/>
      <c r="AR75" s="3"/>
      <c r="AS75" s="3"/>
      <c r="AT75" s="3"/>
    </row>
    <row r="76" spans="1:53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3"/>
      <c r="AH76" s="56"/>
      <c r="AI76" s="34"/>
      <c r="AJ76" s="34"/>
      <c r="AK76" s="34"/>
      <c r="AL76" s="34"/>
      <c r="AM76" s="34"/>
      <c r="AN76" s="34"/>
      <c r="AO76" s="34"/>
      <c r="AP76" s="34"/>
      <c r="AQ76" s="34"/>
      <c r="AR76" s="3"/>
      <c r="AS76" s="3"/>
      <c r="AT76" s="3"/>
    </row>
    <row r="77" spans="1:53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3"/>
      <c r="AH77" s="56"/>
      <c r="AI77" s="34"/>
      <c r="AJ77" s="34"/>
      <c r="AK77" s="34"/>
      <c r="AL77" s="34"/>
      <c r="AM77" s="34"/>
      <c r="AN77" s="34"/>
      <c r="AO77" s="34"/>
      <c r="AP77" s="34"/>
      <c r="AQ77" s="34"/>
      <c r="AR77" s="3"/>
      <c r="AS77" s="3"/>
      <c r="AT77" s="3"/>
    </row>
    <row r="78" spans="1:53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3"/>
      <c r="AH78" s="56"/>
      <c r="AI78" s="34"/>
      <c r="AJ78" s="34"/>
      <c r="AK78" s="34"/>
      <c r="AL78" s="34"/>
      <c r="AM78" s="34"/>
      <c r="AN78" s="34"/>
      <c r="AO78" s="34"/>
      <c r="AP78" s="34"/>
      <c r="AQ78" s="34"/>
      <c r="AR78" s="3"/>
      <c r="AS78" s="3"/>
      <c r="AT78" s="3"/>
    </row>
    <row r="79" spans="1:53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3"/>
      <c r="AH79" s="56"/>
      <c r="AI79" s="34"/>
      <c r="AJ79" s="34"/>
      <c r="AK79" s="34"/>
      <c r="AL79" s="34"/>
      <c r="AM79" s="34"/>
      <c r="AN79" s="34"/>
      <c r="AO79" s="34"/>
      <c r="AP79" s="34"/>
      <c r="AQ79" s="34"/>
      <c r="AR79" s="3"/>
      <c r="AS79" s="3"/>
      <c r="AT79" s="3"/>
    </row>
    <row r="80" spans="1:53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3"/>
      <c r="AH80" s="56"/>
      <c r="AI80" s="34"/>
      <c r="AJ80" s="34"/>
      <c r="AK80" s="34"/>
      <c r="AL80" s="34"/>
      <c r="AM80" s="34"/>
      <c r="AN80" s="34"/>
      <c r="AO80" s="34"/>
      <c r="AP80" s="34"/>
      <c r="AQ80" s="34"/>
      <c r="AR80" s="3"/>
      <c r="AS80" s="3"/>
      <c r="AT80" s="3"/>
    </row>
    <row r="81" spans="1:46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3"/>
      <c r="AH81" s="56"/>
      <c r="AI81" s="34"/>
      <c r="AJ81" s="34"/>
      <c r="AK81" s="34"/>
      <c r="AL81" s="34"/>
      <c r="AM81" s="34"/>
      <c r="AN81" s="34"/>
      <c r="AO81" s="34"/>
      <c r="AP81" s="34"/>
      <c r="AQ81" s="34"/>
      <c r="AR81" s="3"/>
      <c r="AS81" s="3"/>
      <c r="AT81" s="3"/>
    </row>
    <row r="82" spans="1:46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3"/>
      <c r="AH82" s="56"/>
      <c r="AI82" s="34"/>
      <c r="AJ82" s="34"/>
      <c r="AK82" s="34"/>
      <c r="AL82" s="34"/>
      <c r="AM82" s="34"/>
      <c r="AN82" s="34"/>
      <c r="AO82" s="34"/>
      <c r="AP82" s="34"/>
      <c r="AQ82" s="34"/>
      <c r="AR82" s="3"/>
      <c r="AS82" s="3"/>
      <c r="AT82" s="3"/>
    </row>
    <row r="83" spans="1:46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3"/>
      <c r="AH83" s="56"/>
      <c r="AI83" s="34"/>
      <c r="AJ83" s="34"/>
      <c r="AK83" s="34"/>
      <c r="AL83" s="34"/>
      <c r="AM83" s="34"/>
      <c r="AN83" s="34"/>
      <c r="AO83" s="34"/>
      <c r="AP83" s="34"/>
      <c r="AQ83" s="34"/>
      <c r="AR83" s="3"/>
      <c r="AS83" s="3"/>
      <c r="AT83" s="3"/>
    </row>
    <row r="84" spans="1:46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3"/>
      <c r="AH84" s="56"/>
      <c r="AI84" s="34"/>
      <c r="AJ84" s="34"/>
      <c r="AK84" s="34"/>
      <c r="AL84" s="34"/>
      <c r="AM84" s="34"/>
      <c r="AN84" s="34"/>
      <c r="AO84" s="34"/>
      <c r="AP84" s="34"/>
      <c r="AQ84" s="34"/>
      <c r="AR84" s="3"/>
      <c r="AS84" s="3"/>
      <c r="AT84" s="3"/>
    </row>
    <row r="85" spans="1:46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3"/>
      <c r="AH85" s="56"/>
      <c r="AI85" s="34"/>
      <c r="AJ85" s="34"/>
      <c r="AK85" s="34"/>
      <c r="AL85" s="34"/>
      <c r="AM85" s="34"/>
      <c r="AN85" s="34"/>
      <c r="AO85" s="34"/>
      <c r="AP85" s="34"/>
      <c r="AQ85" s="34"/>
      <c r="AR85" s="3"/>
      <c r="AS85" s="3"/>
      <c r="AT85" s="3"/>
    </row>
    <row r="86" spans="1:46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23"/>
      <c r="AH86" s="56"/>
      <c r="AI86" s="34"/>
      <c r="AJ86" s="34"/>
      <c r="AK86" s="34"/>
      <c r="AL86" s="34"/>
      <c r="AM86" s="34"/>
      <c r="AN86" s="34"/>
      <c r="AO86" s="34"/>
      <c r="AP86" s="34"/>
      <c r="AQ86" s="34"/>
      <c r="AR86" s="3"/>
      <c r="AS86" s="3"/>
      <c r="AT86" s="3"/>
    </row>
    <row r="87" spans="1:46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23"/>
      <c r="AH87" s="56"/>
      <c r="AI87" s="34"/>
      <c r="AJ87" s="34"/>
      <c r="AK87" s="34"/>
      <c r="AL87" s="34"/>
      <c r="AM87" s="34"/>
      <c r="AN87" s="34"/>
      <c r="AO87" s="34"/>
      <c r="AP87" s="34"/>
      <c r="AQ87" s="34"/>
      <c r="AR87" s="3"/>
      <c r="AS87" s="3"/>
      <c r="AT87" s="3"/>
    </row>
    <row r="88" spans="1:46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23"/>
      <c r="AH88" s="56"/>
      <c r="AI88" s="34"/>
      <c r="AJ88" s="34"/>
      <c r="AK88" s="34"/>
      <c r="AL88" s="34"/>
      <c r="AM88" s="34"/>
      <c r="AN88" s="34"/>
      <c r="AO88" s="34"/>
      <c r="AP88" s="34"/>
      <c r="AQ88" s="34"/>
      <c r="AR88" s="3"/>
      <c r="AS88" s="3"/>
      <c r="AT88" s="3"/>
    </row>
    <row r="89" spans="1:46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23"/>
      <c r="Q89" s="23"/>
      <c r="R89" s="23"/>
      <c r="S89" s="23"/>
      <c r="T89" s="23"/>
      <c r="U89" s="34"/>
      <c r="V89" s="37"/>
      <c r="W89" s="34"/>
      <c r="X89" s="34"/>
      <c r="Y89" s="23"/>
      <c r="Z89" s="23"/>
      <c r="AA89" s="23"/>
      <c r="AB89" s="23"/>
      <c r="AC89" s="23"/>
      <c r="AD89" s="23"/>
      <c r="AE89" s="23"/>
      <c r="AF89" s="23"/>
      <c r="AG89" s="23"/>
      <c r="AH89" s="56"/>
      <c r="AI89" s="34"/>
      <c r="AJ89" s="34"/>
      <c r="AK89" s="23"/>
      <c r="AL89" s="23"/>
      <c r="AM89" s="23"/>
      <c r="AN89" s="23"/>
      <c r="AO89" s="23"/>
      <c r="AP89" s="23"/>
      <c r="AQ89" s="23"/>
      <c r="AR89" s="3"/>
      <c r="AS89" s="3"/>
      <c r="AT89" s="3"/>
    </row>
    <row r="90" spans="1:46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23"/>
      <c r="Q90" s="23"/>
      <c r="R90" s="23"/>
      <c r="S90" s="23"/>
      <c r="T90" s="23"/>
      <c r="U90" s="34"/>
      <c r="V90" s="37"/>
      <c r="W90" s="34"/>
      <c r="X90" s="34"/>
      <c r="Y90" s="23"/>
      <c r="Z90" s="23"/>
      <c r="AA90" s="23"/>
      <c r="AB90" s="23"/>
      <c r="AC90" s="23"/>
      <c r="AD90" s="23"/>
      <c r="AE90" s="23"/>
      <c r="AF90" s="23"/>
      <c r="AG90" s="23"/>
      <c r="AH90" s="56"/>
      <c r="AI90" s="34"/>
      <c r="AJ90" s="34"/>
      <c r="AK90" s="23"/>
      <c r="AL90" s="23"/>
      <c r="AM90" s="23"/>
      <c r="AN90" s="23"/>
      <c r="AO90" s="23"/>
      <c r="AP90" s="23"/>
      <c r="AQ90" s="23"/>
      <c r="AR90" s="3"/>
      <c r="AS90" s="3"/>
      <c r="AT90" s="3"/>
    </row>
    <row r="91" spans="1:46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23"/>
      <c r="Q91" s="23"/>
      <c r="R91" s="23"/>
      <c r="S91" s="23"/>
      <c r="T91" s="23"/>
      <c r="U91" s="34"/>
      <c r="V91" s="37"/>
      <c r="W91" s="34"/>
      <c r="X91" s="34"/>
      <c r="Y91" s="23"/>
      <c r="Z91" s="23"/>
      <c r="AA91" s="23"/>
      <c r="AB91" s="23"/>
      <c r="AC91" s="23"/>
      <c r="AD91" s="23"/>
      <c r="AE91" s="23"/>
      <c r="AF91" s="23"/>
      <c r="AG91" s="23"/>
      <c r="AH91" s="56"/>
      <c r="AI91" s="34"/>
      <c r="AJ91" s="34"/>
      <c r="AK91" s="23"/>
      <c r="AL91" s="23"/>
      <c r="AM91" s="23"/>
      <c r="AN91" s="23"/>
      <c r="AO91" s="23"/>
      <c r="AP91" s="23"/>
      <c r="AQ91" s="23"/>
      <c r="AR91" s="3"/>
      <c r="AS91" s="3"/>
      <c r="AT91" s="3"/>
    </row>
    <row r="92" spans="1:46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23"/>
      <c r="Q92" s="23"/>
      <c r="R92" s="23"/>
      <c r="S92" s="23"/>
      <c r="T92" s="23"/>
      <c r="U92" s="34"/>
      <c r="V92" s="37"/>
      <c r="W92" s="34"/>
      <c r="X92" s="34"/>
      <c r="Y92" s="23"/>
      <c r="Z92" s="23"/>
      <c r="AA92" s="23"/>
      <c r="AB92" s="23"/>
      <c r="AC92" s="23"/>
      <c r="AD92" s="23"/>
      <c r="AE92" s="23"/>
      <c r="AF92" s="23"/>
      <c r="AG92" s="23"/>
      <c r="AH92" s="56"/>
      <c r="AI92" s="34"/>
      <c r="AJ92" s="34"/>
      <c r="AK92" s="23"/>
      <c r="AL92" s="23"/>
      <c r="AM92" s="23"/>
      <c r="AN92" s="23"/>
      <c r="AO92" s="23"/>
      <c r="AP92" s="23"/>
      <c r="AQ92" s="23"/>
      <c r="AR92" s="3"/>
      <c r="AS92" s="3"/>
      <c r="AT92" s="3"/>
    </row>
    <row r="93" spans="1:46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23"/>
      <c r="Q93" s="23"/>
      <c r="R93" s="23"/>
      <c r="S93" s="23"/>
      <c r="T93" s="23"/>
      <c r="U93" s="34"/>
      <c r="V93" s="37"/>
      <c r="W93" s="34"/>
      <c r="X93" s="34"/>
      <c r="Y93" s="23"/>
      <c r="Z93" s="23"/>
      <c r="AA93" s="23"/>
      <c r="AB93" s="23"/>
      <c r="AC93" s="23"/>
      <c r="AD93" s="23"/>
      <c r="AE93" s="23"/>
      <c r="AF93" s="23"/>
      <c r="AG93" s="23"/>
      <c r="AH93" s="56"/>
      <c r="AI93" s="34"/>
      <c r="AJ93" s="34"/>
      <c r="AK93" s="23"/>
      <c r="AL93" s="23"/>
      <c r="AM93" s="23"/>
      <c r="AN93" s="23"/>
      <c r="AO93" s="23"/>
      <c r="AP93" s="23"/>
      <c r="AQ93" s="23"/>
      <c r="AR93" s="3"/>
      <c r="AS93" s="3"/>
      <c r="AT93" s="3"/>
    </row>
    <row r="94" spans="1:46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23"/>
      <c r="Q94" s="23"/>
      <c r="R94" s="23"/>
      <c r="S94" s="23"/>
      <c r="T94" s="23"/>
      <c r="U94" s="34"/>
      <c r="V94" s="37"/>
      <c r="W94" s="34"/>
      <c r="X94" s="34"/>
      <c r="Y94" s="23"/>
      <c r="Z94" s="23"/>
      <c r="AA94" s="23"/>
      <c r="AB94" s="23"/>
      <c r="AC94" s="23"/>
      <c r="AD94" s="23"/>
      <c r="AE94" s="23"/>
      <c r="AF94" s="23"/>
      <c r="AG94" s="23"/>
      <c r="AH94" s="56"/>
      <c r="AI94" s="34"/>
      <c r="AJ94" s="34"/>
      <c r="AK94" s="23"/>
      <c r="AL94" s="23"/>
      <c r="AM94" s="23"/>
      <c r="AN94" s="23"/>
      <c r="AO94" s="23"/>
      <c r="AP94" s="23"/>
      <c r="AQ94" s="23"/>
      <c r="AR94" s="3"/>
      <c r="AS94" s="3"/>
      <c r="AT94" s="3"/>
    </row>
    <row r="95" spans="1:46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23"/>
      <c r="Q95" s="23"/>
      <c r="R95" s="23"/>
      <c r="S95" s="23"/>
      <c r="T95" s="23"/>
      <c r="U95" s="34"/>
      <c r="V95" s="37"/>
      <c r="W95" s="34"/>
      <c r="X95" s="34"/>
      <c r="Y95" s="23"/>
      <c r="Z95" s="23"/>
      <c r="AA95" s="23"/>
      <c r="AB95" s="23"/>
      <c r="AC95" s="23"/>
      <c r="AD95" s="23"/>
      <c r="AE95" s="23"/>
      <c r="AF95" s="23"/>
      <c r="AG95" s="23"/>
      <c r="AH95" s="56"/>
      <c r="AI95" s="34"/>
      <c r="AJ95" s="34"/>
      <c r="AK95" s="23"/>
      <c r="AL95" s="23"/>
      <c r="AM95" s="23"/>
      <c r="AN95" s="23"/>
      <c r="AO95" s="23"/>
      <c r="AP95" s="23"/>
      <c r="AQ95" s="23"/>
      <c r="AR95" s="3"/>
      <c r="AS95" s="3"/>
      <c r="AT95" s="3"/>
    </row>
    <row r="96" spans="1:46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23"/>
      <c r="Q96" s="23"/>
      <c r="R96" s="23"/>
      <c r="S96" s="23"/>
      <c r="T96" s="23"/>
      <c r="U96" s="34"/>
      <c r="V96" s="37"/>
      <c r="W96" s="34"/>
      <c r="X96" s="34"/>
      <c r="Y96" s="23"/>
      <c r="Z96" s="23"/>
      <c r="AA96" s="23"/>
      <c r="AB96" s="23"/>
      <c r="AC96" s="23"/>
      <c r="AD96" s="23"/>
      <c r="AE96" s="23"/>
      <c r="AF96" s="23"/>
      <c r="AG96" s="23"/>
      <c r="AH96" s="56"/>
      <c r="AI96" s="34"/>
      <c r="AJ96" s="34"/>
      <c r="AK96" s="23"/>
      <c r="AL96" s="23"/>
      <c r="AM96" s="23"/>
      <c r="AN96" s="23"/>
      <c r="AO96" s="23"/>
      <c r="AP96" s="23"/>
      <c r="AQ96" s="23"/>
      <c r="AR96" s="3"/>
      <c r="AS96" s="3"/>
      <c r="AT96" s="3"/>
    </row>
    <row r="97" spans="1:46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23"/>
      <c r="Q97" s="23"/>
      <c r="R97" s="23"/>
      <c r="S97" s="23"/>
      <c r="T97" s="23"/>
      <c r="U97" s="34"/>
      <c r="V97" s="37"/>
      <c r="W97" s="34"/>
      <c r="X97" s="34"/>
      <c r="Y97" s="23"/>
      <c r="Z97" s="23"/>
      <c r="AA97" s="23"/>
      <c r="AB97" s="23"/>
      <c r="AC97" s="23"/>
      <c r="AD97" s="23"/>
      <c r="AE97" s="23"/>
      <c r="AF97" s="23"/>
      <c r="AG97" s="23"/>
      <c r="AH97" s="56"/>
      <c r="AI97" s="34"/>
      <c r="AJ97" s="34"/>
      <c r="AK97" s="23"/>
      <c r="AL97" s="23"/>
      <c r="AM97" s="23"/>
      <c r="AN97" s="23"/>
      <c r="AO97" s="23"/>
      <c r="AP97" s="23"/>
      <c r="AQ97" s="23"/>
      <c r="AR97" s="3"/>
      <c r="AS97" s="3"/>
      <c r="AT97" s="3"/>
    </row>
    <row r="98" spans="1:46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23"/>
      <c r="Q98" s="23"/>
      <c r="R98" s="23"/>
      <c r="S98" s="23"/>
      <c r="T98" s="23"/>
      <c r="U98" s="34"/>
      <c r="V98" s="37"/>
      <c r="W98" s="34"/>
      <c r="X98" s="34"/>
      <c r="Y98" s="23"/>
      <c r="Z98" s="23"/>
      <c r="AA98" s="23"/>
      <c r="AB98" s="23"/>
      <c r="AC98" s="23"/>
      <c r="AD98" s="23"/>
      <c r="AE98" s="23"/>
      <c r="AF98" s="23"/>
      <c r="AG98" s="23"/>
      <c r="AH98" s="56"/>
      <c r="AI98" s="34"/>
      <c r="AJ98" s="34"/>
      <c r="AK98" s="23"/>
      <c r="AL98" s="23"/>
      <c r="AM98" s="23"/>
      <c r="AN98" s="23"/>
      <c r="AO98" s="23"/>
      <c r="AP98" s="23"/>
      <c r="AQ98" s="23"/>
      <c r="AR98" s="3"/>
      <c r="AS98" s="3"/>
      <c r="AT98" s="3"/>
    </row>
    <row r="99" spans="1:46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23"/>
      <c r="Q99" s="23"/>
      <c r="R99" s="23"/>
      <c r="S99" s="23"/>
      <c r="T99" s="23"/>
      <c r="U99" s="34"/>
      <c r="V99" s="37"/>
      <c r="W99" s="34"/>
      <c r="X99" s="34"/>
      <c r="Y99" s="23"/>
      <c r="Z99" s="23"/>
      <c r="AA99" s="23"/>
      <c r="AB99" s="23"/>
      <c r="AC99" s="23"/>
      <c r="AD99" s="23"/>
      <c r="AE99" s="23"/>
      <c r="AF99" s="23"/>
      <c r="AG99" s="23"/>
      <c r="AH99" s="56"/>
      <c r="AI99" s="34"/>
      <c r="AJ99" s="34"/>
      <c r="AK99" s="23"/>
      <c r="AL99" s="23"/>
      <c r="AM99" s="23"/>
      <c r="AN99" s="23"/>
      <c r="AO99" s="23"/>
      <c r="AP99" s="23"/>
      <c r="AQ99" s="23"/>
      <c r="AR99" s="3"/>
      <c r="AS99" s="3"/>
      <c r="AT99" s="3"/>
    </row>
    <row r="100" spans="1:46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23"/>
      <c r="Q100" s="23"/>
      <c r="R100" s="23"/>
      <c r="S100" s="23"/>
      <c r="T100" s="23"/>
      <c r="U100" s="34"/>
      <c r="V100" s="37"/>
      <c r="W100" s="34"/>
      <c r="X100" s="34"/>
      <c r="Y100" s="23"/>
      <c r="Z100" s="23"/>
      <c r="AA100" s="23"/>
      <c r="AB100" s="23"/>
      <c r="AC100" s="23"/>
      <c r="AD100" s="23"/>
      <c r="AE100" s="23"/>
      <c r="AF100" s="23"/>
      <c r="AG100" s="23"/>
      <c r="AH100" s="56"/>
      <c r="AI100" s="34"/>
      <c r="AJ100" s="34"/>
      <c r="AK100" s="23"/>
      <c r="AL100" s="23"/>
      <c r="AM100" s="23"/>
      <c r="AN100" s="23"/>
      <c r="AO100" s="23"/>
      <c r="AP100" s="23"/>
      <c r="AQ100" s="23"/>
      <c r="AR100" s="3"/>
      <c r="AS100" s="3"/>
      <c r="AT100" s="3"/>
    </row>
    <row r="101" spans="1:46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23"/>
      <c r="Q101" s="23"/>
      <c r="R101" s="23"/>
      <c r="S101" s="23"/>
      <c r="T101" s="23"/>
      <c r="U101" s="34"/>
      <c r="V101" s="37"/>
      <c r="W101" s="34"/>
      <c r="X101" s="34"/>
      <c r="Y101" s="23"/>
      <c r="Z101" s="23"/>
      <c r="AA101" s="23"/>
      <c r="AB101" s="23"/>
      <c r="AC101" s="23"/>
      <c r="AD101" s="23"/>
      <c r="AE101" s="23"/>
      <c r="AF101" s="23"/>
      <c r="AG101" s="23"/>
      <c r="AH101" s="56"/>
      <c r="AI101" s="34"/>
      <c r="AJ101" s="34"/>
      <c r="AK101" s="23"/>
      <c r="AL101" s="23"/>
      <c r="AM101" s="23"/>
      <c r="AN101" s="23"/>
      <c r="AO101" s="23"/>
      <c r="AP101" s="23"/>
      <c r="AQ101" s="23"/>
      <c r="AR101" s="3"/>
      <c r="AS101" s="3"/>
      <c r="AT101" s="3"/>
    </row>
    <row r="102" spans="1:46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23"/>
      <c r="Q102" s="23"/>
      <c r="R102" s="23"/>
      <c r="S102" s="23"/>
      <c r="T102" s="23"/>
      <c r="U102" s="34"/>
      <c r="V102" s="37"/>
      <c r="W102" s="34"/>
      <c r="X102" s="34"/>
      <c r="Y102" s="23"/>
      <c r="Z102" s="23"/>
      <c r="AA102" s="23"/>
      <c r="AB102" s="23"/>
      <c r="AC102" s="23"/>
      <c r="AD102" s="23"/>
      <c r="AE102" s="23"/>
      <c r="AF102" s="23"/>
      <c r="AG102" s="23"/>
      <c r="AH102" s="56"/>
      <c r="AI102" s="34"/>
      <c r="AJ102" s="34"/>
      <c r="AK102" s="23"/>
      <c r="AL102" s="23"/>
      <c r="AM102" s="23"/>
      <c r="AN102" s="23"/>
      <c r="AO102" s="23"/>
      <c r="AP102" s="23"/>
      <c r="AQ102" s="23"/>
      <c r="AR102" s="3"/>
      <c r="AS102" s="3"/>
      <c r="AT102" s="3"/>
    </row>
    <row r="103" spans="1:46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23"/>
      <c r="Q103" s="23"/>
      <c r="R103" s="23"/>
      <c r="S103" s="23"/>
      <c r="T103" s="23"/>
      <c r="U103" s="34"/>
      <c r="V103" s="37"/>
      <c r="W103" s="34"/>
      <c r="X103" s="34"/>
      <c r="Y103" s="23"/>
      <c r="Z103" s="23"/>
      <c r="AA103" s="23"/>
      <c r="AB103" s="23"/>
      <c r="AC103" s="23"/>
      <c r="AD103" s="23"/>
      <c r="AE103" s="23"/>
      <c r="AF103" s="23"/>
      <c r="AG103" s="23"/>
      <c r="AH103" s="56"/>
      <c r="AI103" s="34"/>
      <c r="AJ103" s="34"/>
      <c r="AK103" s="23"/>
      <c r="AL103" s="23"/>
      <c r="AM103" s="23"/>
      <c r="AN103" s="23"/>
      <c r="AO103" s="23"/>
      <c r="AP103" s="23"/>
      <c r="AQ103" s="23"/>
      <c r="AR103" s="3"/>
      <c r="AS103" s="3"/>
      <c r="AT103" s="3"/>
    </row>
    <row r="104" spans="1:46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23"/>
      <c r="Q104" s="23"/>
      <c r="R104" s="23"/>
      <c r="S104" s="23"/>
      <c r="T104" s="23"/>
      <c r="U104" s="34"/>
      <c r="V104" s="37"/>
      <c r="W104" s="34"/>
      <c r="X104" s="34"/>
      <c r="Y104" s="23"/>
      <c r="Z104" s="23"/>
      <c r="AA104" s="23"/>
      <c r="AB104" s="23"/>
      <c r="AC104" s="23"/>
      <c r="AD104" s="23"/>
      <c r="AE104" s="23"/>
      <c r="AF104" s="23"/>
      <c r="AG104" s="23"/>
      <c r="AH104" s="56"/>
      <c r="AI104" s="34"/>
      <c r="AJ104" s="34"/>
      <c r="AK104" s="23"/>
      <c r="AL104" s="23"/>
      <c r="AM104" s="23"/>
      <c r="AN104" s="23"/>
      <c r="AO104" s="23"/>
      <c r="AP104" s="23"/>
      <c r="AQ104" s="23"/>
      <c r="AR104" s="3"/>
      <c r="AS104" s="3"/>
      <c r="AT104" s="3"/>
    </row>
    <row r="105" spans="1:46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23"/>
      <c r="Q105" s="23"/>
      <c r="R105" s="23"/>
      <c r="S105" s="23"/>
      <c r="T105" s="23"/>
      <c r="U105" s="34"/>
      <c r="V105" s="37"/>
      <c r="W105" s="34"/>
      <c r="X105" s="34"/>
      <c r="Y105" s="23"/>
      <c r="Z105" s="23"/>
      <c r="AA105" s="23"/>
      <c r="AB105" s="23"/>
      <c r="AC105" s="23"/>
      <c r="AD105" s="23"/>
      <c r="AE105" s="23"/>
      <c r="AF105" s="23"/>
      <c r="AG105" s="23"/>
      <c r="AH105" s="56"/>
      <c r="AI105" s="34"/>
      <c r="AJ105" s="34"/>
      <c r="AK105" s="23"/>
      <c r="AL105" s="23"/>
      <c r="AM105" s="23"/>
      <c r="AN105" s="23"/>
      <c r="AO105" s="23"/>
      <c r="AP105" s="23"/>
      <c r="AQ105" s="23"/>
      <c r="AR105" s="3"/>
      <c r="AS105" s="3"/>
      <c r="AT105" s="3"/>
    </row>
    <row r="106" spans="1:46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7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56"/>
      <c r="AI106" s="34"/>
      <c r="AJ106" s="34"/>
      <c r="AK106" s="23"/>
      <c r="AL106" s="23"/>
      <c r="AM106" s="23"/>
      <c r="AN106" s="23"/>
      <c r="AO106" s="23"/>
      <c r="AP106" s="23"/>
      <c r="AQ106" s="23"/>
      <c r="AR106" s="3"/>
      <c r="AS106" s="3"/>
      <c r="AT106" s="3"/>
    </row>
    <row r="107" spans="1:46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7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56"/>
      <c r="AI107" s="34"/>
      <c r="AJ107" s="34"/>
      <c r="AK107" s="23"/>
      <c r="AL107" s="23"/>
      <c r="AM107" s="23"/>
      <c r="AN107" s="23"/>
      <c r="AO107" s="23"/>
      <c r="AP107" s="23"/>
      <c r="AQ107" s="23"/>
      <c r="AR107" s="3"/>
      <c r="AS107" s="3"/>
      <c r="AT107" s="3"/>
    </row>
    <row r="108" spans="1:46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7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56"/>
      <c r="AI108" s="34"/>
      <c r="AJ108" s="34"/>
      <c r="AK108" s="23"/>
      <c r="AL108" s="23"/>
      <c r="AM108" s="23"/>
      <c r="AN108" s="23"/>
      <c r="AO108" s="23"/>
      <c r="AP108" s="23"/>
      <c r="AQ108" s="23"/>
      <c r="AR108" s="3"/>
      <c r="AS108" s="3"/>
      <c r="AT108" s="3"/>
    </row>
    <row r="109" spans="1:46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7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56"/>
      <c r="AI109" s="34"/>
      <c r="AJ109" s="34"/>
      <c r="AK109" s="23"/>
      <c r="AL109" s="23"/>
      <c r="AM109" s="23"/>
      <c r="AN109" s="23"/>
      <c r="AO109" s="23"/>
      <c r="AP109" s="23"/>
      <c r="AQ109" s="23"/>
      <c r="AR109" s="3"/>
      <c r="AS109" s="3"/>
      <c r="AT109" s="3"/>
    </row>
    <row r="110" spans="1:46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7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56"/>
      <c r="AI110" s="34"/>
      <c r="AJ110" s="34"/>
      <c r="AK110" s="23"/>
      <c r="AL110" s="23"/>
      <c r="AM110" s="23"/>
      <c r="AN110" s="23"/>
      <c r="AO110" s="23"/>
      <c r="AP110" s="23"/>
      <c r="AQ110" s="23"/>
      <c r="AR110" s="3"/>
      <c r="AS110" s="3"/>
      <c r="AT110" s="3"/>
    </row>
    <row r="111" spans="1:46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7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56"/>
      <c r="AI111" s="34"/>
      <c r="AJ111" s="34"/>
      <c r="AK111" s="23"/>
      <c r="AL111" s="23"/>
      <c r="AM111" s="23"/>
      <c r="AN111" s="23"/>
      <c r="AO111" s="23"/>
      <c r="AP111" s="23"/>
      <c r="AQ111" s="23"/>
      <c r="AR111" s="3"/>
      <c r="AS111" s="3"/>
      <c r="AT111" s="3"/>
    </row>
    <row r="112" spans="1:46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7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56"/>
      <c r="AI112" s="34"/>
      <c r="AJ112" s="34"/>
      <c r="AK112" s="23"/>
      <c r="AL112" s="23"/>
      <c r="AM112" s="23"/>
      <c r="AN112" s="23"/>
      <c r="AO112" s="23"/>
      <c r="AP112" s="23"/>
      <c r="AQ112" s="23"/>
      <c r="AR112" s="3"/>
      <c r="AS112" s="3"/>
      <c r="AT112" s="3"/>
    </row>
    <row r="113" spans="1:46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7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56"/>
      <c r="AI113" s="34"/>
      <c r="AJ113" s="34"/>
      <c r="AK113" s="23"/>
      <c r="AL113" s="23"/>
      <c r="AM113" s="23"/>
      <c r="AN113" s="23"/>
      <c r="AO113" s="23"/>
      <c r="AP113" s="23"/>
      <c r="AQ113" s="23"/>
      <c r="AR113" s="3"/>
      <c r="AS113" s="3"/>
      <c r="AT113" s="3"/>
    </row>
    <row r="114" spans="1:46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7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6"/>
      <c r="AI114" s="34"/>
      <c r="AJ114" s="34"/>
      <c r="AK114" s="23"/>
      <c r="AL114" s="23"/>
      <c r="AM114" s="23"/>
      <c r="AN114" s="23"/>
      <c r="AO114" s="23"/>
      <c r="AP114" s="23"/>
      <c r="AQ114" s="23"/>
      <c r="AR114" s="3"/>
      <c r="AS114" s="3"/>
      <c r="AT114" s="3"/>
    </row>
    <row r="115" spans="1:46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7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6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  <c r="AS115" s="3"/>
      <c r="AT115" s="3"/>
    </row>
    <row r="116" spans="1:46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7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6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  <c r="AS116" s="3"/>
      <c r="AT116" s="3"/>
    </row>
    <row r="117" spans="1:46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7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6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  <c r="AS117" s="3"/>
      <c r="AT117" s="3"/>
    </row>
    <row r="118" spans="1:46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7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6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  <c r="AS118" s="3"/>
      <c r="AT118" s="3"/>
    </row>
    <row r="119" spans="1:46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7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6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  <c r="AS119" s="3"/>
      <c r="AT119" s="3"/>
    </row>
    <row r="120" spans="1:46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7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6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  <c r="AS120" s="3"/>
      <c r="AT120" s="3"/>
    </row>
    <row r="121" spans="1:46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7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6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  <c r="AS121" s="3"/>
      <c r="AT121" s="3"/>
    </row>
    <row r="122" spans="1:46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  <c r="AS122" s="3"/>
      <c r="AT122" s="3"/>
    </row>
    <row r="123" spans="1:46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  <c r="AS123" s="3"/>
      <c r="AT123" s="3"/>
    </row>
    <row r="124" spans="1:46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  <c r="AS124" s="3"/>
      <c r="AT124" s="3"/>
    </row>
    <row r="125" spans="1:46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  <c r="AS125" s="3"/>
      <c r="AT125" s="3"/>
    </row>
    <row r="126" spans="1:46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  <c r="AS126" s="3"/>
      <c r="AT126" s="3"/>
    </row>
    <row r="127" spans="1:46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  <c r="AS127" s="3"/>
      <c r="AT127" s="3"/>
    </row>
    <row r="128" spans="1:46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  <c r="AS128" s="3"/>
      <c r="AT128" s="3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  <c r="AS129" s="3"/>
      <c r="AT129" s="3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  <c r="AS130" s="3"/>
      <c r="AT130" s="3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  <c r="AS131" s="3"/>
      <c r="AT131" s="3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  <c r="AS132" s="3"/>
      <c r="AT132" s="3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  <c r="AS133" s="3"/>
      <c r="AT133" s="3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  <c r="AS134" s="3"/>
      <c r="AT134" s="3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  <c r="AS135" s="3"/>
      <c r="AT135" s="3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  <c r="AS136" s="3"/>
      <c r="AT136" s="3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  <c r="AS180" s="3"/>
      <c r="AT180" s="3"/>
    </row>
    <row r="181" spans="1:46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  <c r="AS181" s="3"/>
      <c r="AT181" s="3"/>
    </row>
    <row r="182" spans="1:46" ht="15" customHeight="1" x14ac:dyDescent="0.25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AG182" s="23"/>
      <c r="AH182" s="56"/>
      <c r="AI182" s="34"/>
      <c r="AJ182" s="34"/>
    </row>
    <row r="183" spans="1:46" ht="15" customHeight="1" x14ac:dyDescent="0.25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AG183" s="23"/>
      <c r="AH183" s="56"/>
      <c r="AI183" s="34"/>
      <c r="AJ183" s="34"/>
    </row>
    <row r="184" spans="1:46" ht="15" customHeight="1" x14ac:dyDescent="0.25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AG184" s="23"/>
      <c r="AH184" s="56"/>
      <c r="AI184" s="34"/>
      <c r="AJ184" s="34"/>
    </row>
    <row r="185" spans="1:46" ht="15" customHeight="1" x14ac:dyDescent="0.25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AG185" s="23"/>
      <c r="AH185" s="56"/>
      <c r="AI185" s="34"/>
      <c r="AJ185" s="34"/>
    </row>
    <row r="186" spans="1:46" ht="15" customHeight="1" x14ac:dyDescent="0.25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AG186" s="23"/>
      <c r="AH186" s="56"/>
      <c r="AI186" s="34"/>
      <c r="AJ186" s="34"/>
    </row>
    <row r="187" spans="1:46" ht="15" customHeight="1" x14ac:dyDescent="0.25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AG187" s="23"/>
      <c r="AH187" s="56"/>
      <c r="AI187" s="34"/>
      <c r="AJ187" s="34"/>
    </row>
    <row r="188" spans="1:46" ht="15" customHeight="1" x14ac:dyDescent="0.25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AG188" s="23"/>
      <c r="AH188" s="56"/>
      <c r="AI188" s="34"/>
      <c r="AJ188" s="34"/>
    </row>
    <row r="189" spans="1:46" ht="15" customHeight="1" x14ac:dyDescent="0.25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</row>
    <row r="190" spans="1:46" ht="15" customHeight="1" x14ac:dyDescent="0.25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</row>
    <row r="191" spans="1:46" ht="15" customHeight="1" x14ac:dyDescent="0.25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</row>
    <row r="192" spans="1:46" ht="15" customHeight="1" x14ac:dyDescent="0.25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</row>
    <row r="193" spans="2:14" ht="15" customHeight="1" x14ac:dyDescent="0.25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</row>
    <row r="194" spans="2:14" ht="15" customHeight="1" x14ac:dyDescent="0.25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74" t="s">
        <v>64</v>
      </c>
      <c r="C1" s="5"/>
      <c r="D1" s="79"/>
      <c r="E1" s="87" t="s">
        <v>65</v>
      </c>
      <c r="F1" s="109"/>
      <c r="G1" s="64"/>
      <c r="H1" s="64"/>
      <c r="I1" s="6"/>
      <c r="J1" s="5"/>
      <c r="K1" s="75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09"/>
      <c r="AB1" s="109"/>
      <c r="AC1" s="64"/>
      <c r="AD1" s="64"/>
      <c r="AE1" s="6"/>
      <c r="AF1" s="5"/>
      <c r="AG1" s="75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28" t="s">
        <v>81</v>
      </c>
      <c r="C2" s="61"/>
      <c r="D2" s="129"/>
      <c r="E2" s="12" t="s">
        <v>12</v>
      </c>
      <c r="F2" s="13"/>
      <c r="G2" s="13"/>
      <c r="H2" s="13"/>
      <c r="I2" s="19"/>
      <c r="J2" s="14"/>
      <c r="K2" s="80"/>
      <c r="L2" s="21" t="s">
        <v>110</v>
      </c>
      <c r="M2" s="13"/>
      <c r="N2" s="13"/>
      <c r="O2" s="20"/>
      <c r="P2" s="18"/>
      <c r="Q2" s="21" t="s">
        <v>111</v>
      </c>
      <c r="R2" s="13"/>
      <c r="S2" s="13"/>
      <c r="T2" s="13"/>
      <c r="U2" s="19"/>
      <c r="V2" s="20"/>
      <c r="W2" s="18"/>
      <c r="X2" s="130" t="s">
        <v>112</v>
      </c>
      <c r="Y2" s="131"/>
      <c r="Z2" s="132"/>
      <c r="AA2" s="12" t="s">
        <v>12</v>
      </c>
      <c r="AB2" s="13"/>
      <c r="AC2" s="13"/>
      <c r="AD2" s="13"/>
      <c r="AE2" s="19"/>
      <c r="AF2" s="14"/>
      <c r="AG2" s="80"/>
      <c r="AH2" s="21" t="s">
        <v>113</v>
      </c>
      <c r="AI2" s="13"/>
      <c r="AJ2" s="13"/>
      <c r="AK2" s="20"/>
      <c r="AL2" s="18"/>
      <c r="AM2" s="21" t="s">
        <v>111</v>
      </c>
      <c r="AN2" s="13"/>
      <c r="AO2" s="13"/>
      <c r="AP2" s="13"/>
      <c r="AQ2" s="19"/>
      <c r="AR2" s="20"/>
      <c r="AS2" s="13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3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3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4"/>
      <c r="D4" s="25"/>
      <c r="E4" s="24"/>
      <c r="F4" s="24"/>
      <c r="G4" s="24"/>
      <c r="H4" s="24"/>
      <c r="I4" s="24"/>
      <c r="J4" s="24"/>
      <c r="K4" s="29"/>
      <c r="L4" s="65"/>
      <c r="M4" s="17"/>
      <c r="N4" s="17"/>
      <c r="O4" s="17"/>
      <c r="P4" s="23"/>
      <c r="Q4" s="24"/>
      <c r="R4" s="24"/>
      <c r="S4" s="26"/>
      <c r="T4" s="24"/>
      <c r="U4" s="24"/>
      <c r="V4" s="134"/>
      <c r="W4" s="29"/>
      <c r="X4" s="24">
        <v>1992</v>
      </c>
      <c r="Y4" s="24" t="s">
        <v>119</v>
      </c>
      <c r="Z4" s="107" t="s">
        <v>120</v>
      </c>
      <c r="AA4" s="24">
        <v>2</v>
      </c>
      <c r="AB4" s="24">
        <v>0</v>
      </c>
      <c r="AC4" s="24">
        <v>1</v>
      </c>
      <c r="AD4" s="24">
        <v>2</v>
      </c>
      <c r="AE4" s="24"/>
      <c r="AF4" s="27"/>
      <c r="AG4" s="29"/>
      <c r="AH4" s="65"/>
      <c r="AI4" s="17"/>
      <c r="AJ4" s="17"/>
      <c r="AK4" s="17"/>
      <c r="AL4" s="23"/>
      <c r="AM4" s="24"/>
      <c r="AN4" s="24"/>
      <c r="AO4" s="26"/>
      <c r="AP4" s="24"/>
      <c r="AQ4" s="24"/>
      <c r="AR4" s="26"/>
      <c r="AS4" s="2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6"/>
      <c r="D5" s="25"/>
      <c r="E5" s="24"/>
      <c r="F5" s="24"/>
      <c r="G5" s="24"/>
      <c r="H5" s="24"/>
      <c r="I5" s="24"/>
      <c r="J5" s="24"/>
      <c r="K5" s="29"/>
      <c r="L5" s="65"/>
      <c r="M5" s="17"/>
      <c r="N5" s="17"/>
      <c r="O5" s="17"/>
      <c r="P5" s="23"/>
      <c r="Q5" s="24"/>
      <c r="R5" s="24"/>
      <c r="S5" s="26"/>
      <c r="T5" s="24"/>
      <c r="U5" s="24"/>
      <c r="V5" s="134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65"/>
      <c r="AI5" s="17"/>
      <c r="AJ5" s="17"/>
      <c r="AK5" s="17"/>
      <c r="AL5" s="23"/>
      <c r="AM5" s="24"/>
      <c r="AN5" s="24"/>
      <c r="AO5" s="26"/>
      <c r="AP5" s="24"/>
      <c r="AQ5" s="24"/>
      <c r="AR5" s="26"/>
      <c r="AS5" s="2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1996</v>
      </c>
      <c r="C6" s="26" t="s">
        <v>58</v>
      </c>
      <c r="D6" s="25" t="s">
        <v>66</v>
      </c>
      <c r="E6" s="24">
        <v>26</v>
      </c>
      <c r="F6" s="24">
        <v>1</v>
      </c>
      <c r="G6" s="24">
        <v>4</v>
      </c>
      <c r="H6" s="24">
        <v>25</v>
      </c>
      <c r="I6" s="24">
        <v>148</v>
      </c>
      <c r="J6" s="24"/>
      <c r="K6" s="23"/>
      <c r="L6" s="17"/>
      <c r="M6" s="17"/>
      <c r="N6" s="17"/>
      <c r="O6" s="17" t="s">
        <v>118</v>
      </c>
      <c r="P6" s="23"/>
      <c r="Q6" s="24"/>
      <c r="R6" s="24"/>
      <c r="S6" s="26"/>
      <c r="T6" s="24"/>
      <c r="U6" s="24"/>
      <c r="V6" s="134"/>
      <c r="W6" s="29"/>
      <c r="X6" s="24"/>
      <c r="Y6" s="28"/>
      <c r="Z6" s="25"/>
      <c r="AA6" s="24"/>
      <c r="AB6" s="24"/>
      <c r="AC6" s="24"/>
      <c r="AD6" s="26"/>
      <c r="AE6" s="24"/>
      <c r="AF6" s="27"/>
      <c r="AG6" s="29"/>
      <c r="AH6" s="65"/>
      <c r="AI6" s="17"/>
      <c r="AJ6" s="17"/>
      <c r="AK6" s="17"/>
      <c r="AL6" s="23"/>
      <c r="AM6" s="24"/>
      <c r="AN6" s="24"/>
      <c r="AO6" s="26"/>
      <c r="AP6" s="24"/>
      <c r="AQ6" s="24"/>
      <c r="AR6" s="26"/>
      <c r="AS6" s="2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6"/>
      <c r="D7" s="25"/>
      <c r="E7" s="24"/>
      <c r="F7" s="24"/>
      <c r="G7" s="24"/>
      <c r="H7" s="24"/>
      <c r="I7" s="24"/>
      <c r="J7" s="24"/>
      <c r="K7" s="23"/>
      <c r="L7" s="17"/>
      <c r="M7" s="17"/>
      <c r="N7" s="17"/>
      <c r="O7" s="17"/>
      <c r="P7" s="23"/>
      <c r="Q7" s="24"/>
      <c r="R7" s="24"/>
      <c r="S7" s="26"/>
      <c r="T7" s="24"/>
      <c r="U7" s="24"/>
      <c r="V7" s="134"/>
      <c r="W7" s="29"/>
      <c r="X7" s="24"/>
      <c r="Y7" s="28"/>
      <c r="Z7" s="25"/>
      <c r="AA7" s="24"/>
      <c r="AB7" s="24"/>
      <c r="AC7" s="24"/>
      <c r="AD7" s="26"/>
      <c r="AE7" s="24"/>
      <c r="AF7" s="27"/>
      <c r="AG7" s="29"/>
      <c r="AH7" s="65"/>
      <c r="AI7" s="17"/>
      <c r="AJ7" s="17"/>
      <c r="AK7" s="17"/>
      <c r="AL7" s="23"/>
      <c r="AM7" s="24"/>
      <c r="AN7" s="24"/>
      <c r="AO7" s="26"/>
      <c r="AP7" s="24"/>
      <c r="AQ7" s="24"/>
      <c r="AR7" s="26"/>
      <c r="AS7" s="2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>
        <v>2000</v>
      </c>
      <c r="C8" s="26" t="s">
        <v>67</v>
      </c>
      <c r="D8" s="25" t="s">
        <v>62</v>
      </c>
      <c r="E8" s="24">
        <v>23</v>
      </c>
      <c r="F8" s="24">
        <v>2</v>
      </c>
      <c r="G8" s="24">
        <v>3</v>
      </c>
      <c r="H8" s="24">
        <v>31</v>
      </c>
      <c r="I8" s="24">
        <v>132</v>
      </c>
      <c r="J8" s="27">
        <v>0.72527472527472525</v>
      </c>
      <c r="K8" s="29"/>
      <c r="L8" s="65"/>
      <c r="M8" s="17"/>
      <c r="N8" s="17"/>
      <c r="O8" s="17"/>
      <c r="P8" s="23"/>
      <c r="Q8" s="24"/>
      <c r="R8" s="24"/>
      <c r="S8" s="26"/>
      <c r="T8" s="24"/>
      <c r="U8" s="24"/>
      <c r="V8" s="26"/>
      <c r="W8" s="29"/>
      <c r="X8" s="24"/>
      <c r="Y8" s="28"/>
      <c r="Z8" s="25"/>
      <c r="AA8" s="24"/>
      <c r="AB8" s="24"/>
      <c r="AC8" s="24"/>
      <c r="AD8" s="26"/>
      <c r="AE8" s="24"/>
      <c r="AF8" s="27"/>
      <c r="AG8" s="29"/>
      <c r="AH8" s="65"/>
      <c r="AI8" s="17"/>
      <c r="AJ8" s="17"/>
      <c r="AK8" s="17"/>
      <c r="AL8" s="23"/>
      <c r="AM8" s="24"/>
      <c r="AN8" s="24"/>
      <c r="AO8" s="26"/>
      <c r="AP8" s="24"/>
      <c r="AQ8" s="24"/>
      <c r="AR8" s="26"/>
      <c r="AS8" s="2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>
        <v>2001</v>
      </c>
      <c r="C9" s="26" t="s">
        <v>57</v>
      </c>
      <c r="D9" s="25" t="s">
        <v>62</v>
      </c>
      <c r="E9" s="24">
        <v>25</v>
      </c>
      <c r="F9" s="24">
        <v>2</v>
      </c>
      <c r="G9" s="24">
        <v>5</v>
      </c>
      <c r="H9" s="24">
        <v>38</v>
      </c>
      <c r="I9" s="24">
        <v>130</v>
      </c>
      <c r="J9" s="27">
        <v>0.68783068783068779</v>
      </c>
      <c r="K9" s="29"/>
      <c r="L9" s="65"/>
      <c r="M9" s="17" t="s">
        <v>58</v>
      </c>
      <c r="N9" s="17"/>
      <c r="O9" s="17"/>
      <c r="Q9" s="24"/>
      <c r="R9" s="24"/>
      <c r="S9" s="26"/>
      <c r="T9" s="24"/>
      <c r="U9" s="24"/>
      <c r="V9" s="26"/>
      <c r="W9" s="29"/>
      <c r="X9" s="24"/>
      <c r="Y9" s="28"/>
      <c r="Z9" s="25"/>
      <c r="AA9" s="24"/>
      <c r="AB9" s="24"/>
      <c r="AC9" s="24"/>
      <c r="AD9" s="26"/>
      <c r="AE9" s="24"/>
      <c r="AF9" s="27"/>
      <c r="AG9" s="29"/>
      <c r="AH9" s="65"/>
      <c r="AI9" s="17"/>
      <c r="AJ9" s="17"/>
      <c r="AK9" s="17"/>
      <c r="AM9" s="24"/>
      <c r="AN9" s="24"/>
      <c r="AO9" s="26"/>
      <c r="AP9" s="24"/>
      <c r="AQ9" s="24"/>
      <c r="AR9" s="26"/>
      <c r="AS9" s="2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ht="14.25" x14ac:dyDescent="0.2">
      <c r="A10" s="34"/>
      <c r="B10" s="111" t="s">
        <v>114</v>
      </c>
      <c r="C10" s="115"/>
      <c r="D10" s="114"/>
      <c r="E10" s="113">
        <f>SUM(E4:E9)</f>
        <v>74</v>
      </c>
      <c r="F10" s="113">
        <f>SUM(F4:F9)</f>
        <v>5</v>
      </c>
      <c r="G10" s="113">
        <f>SUM(G4:G9)</f>
        <v>12</v>
      </c>
      <c r="H10" s="113">
        <f>SUM(H4:H9)</f>
        <v>94</v>
      </c>
      <c r="I10" s="113">
        <f>SUM(I4:I9)</f>
        <v>410</v>
      </c>
      <c r="J10" s="135"/>
      <c r="K10" s="80">
        <f>SUM(K4:K9)</f>
        <v>0</v>
      </c>
      <c r="L10" s="21"/>
      <c r="M10" s="19"/>
      <c r="N10" s="68"/>
      <c r="O10" s="69"/>
      <c r="P10" s="23"/>
      <c r="Q10" s="113">
        <f>SUM(Q4:Q9)</f>
        <v>0</v>
      </c>
      <c r="R10" s="113">
        <f>SUM(R4:R9)</f>
        <v>0</v>
      </c>
      <c r="S10" s="113">
        <f>SUM(S4:S9)</f>
        <v>0</v>
      </c>
      <c r="T10" s="113">
        <f>SUM(T4:T9)</f>
        <v>0</v>
      </c>
      <c r="U10" s="113">
        <f>SUM(U4:U9)</f>
        <v>0</v>
      </c>
      <c r="V10" s="32">
        <v>0</v>
      </c>
      <c r="W10" s="80">
        <f>SUM(W4:W9)</f>
        <v>0</v>
      </c>
      <c r="X10" s="15" t="s">
        <v>114</v>
      </c>
      <c r="Y10" s="16"/>
      <c r="Z10" s="14"/>
      <c r="AA10" s="113">
        <f>SUM(AA4:AA9)</f>
        <v>2</v>
      </c>
      <c r="AB10" s="113">
        <f>SUM(AB4:AB9)</f>
        <v>0</v>
      </c>
      <c r="AC10" s="113">
        <f>SUM(AC4:AC9)</f>
        <v>1</v>
      </c>
      <c r="AD10" s="113">
        <f>SUM(AD4:AD9)</f>
        <v>2</v>
      </c>
      <c r="AE10" s="113">
        <f>SUM(AE4:AE9)</f>
        <v>0</v>
      </c>
      <c r="AF10" s="135">
        <v>0</v>
      </c>
      <c r="AG10" s="80">
        <f>SUM(AG4:AG9)</f>
        <v>0</v>
      </c>
      <c r="AH10" s="21"/>
      <c r="AI10" s="19"/>
      <c r="AJ10" s="68"/>
      <c r="AK10" s="69"/>
      <c r="AL10" s="23"/>
      <c r="AM10" s="113">
        <f>SUM(AM4:AM9)</f>
        <v>0</v>
      </c>
      <c r="AN10" s="113">
        <f>SUM(AN4:AN9)</f>
        <v>0</v>
      </c>
      <c r="AO10" s="113">
        <f>SUM(AO4:AO9)</f>
        <v>0</v>
      </c>
      <c r="AP10" s="113">
        <f>SUM(AP4:AP9)</f>
        <v>0</v>
      </c>
      <c r="AQ10" s="113">
        <f>SUM(AQ4:AQ9)</f>
        <v>0</v>
      </c>
      <c r="AR10" s="32">
        <v>0</v>
      </c>
      <c r="AS10" s="133">
        <f>SUM(AS4:AS9)</f>
        <v>0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5"/>
      <c r="K11" s="29"/>
      <c r="L11" s="23"/>
      <c r="M11" s="23"/>
      <c r="N11" s="23"/>
      <c r="O11" s="23"/>
      <c r="P11" s="34"/>
      <c r="Q11" s="34"/>
      <c r="R11" s="37"/>
      <c r="S11" s="34"/>
      <c r="T11" s="34"/>
      <c r="U11" s="23"/>
      <c r="V11" s="23"/>
      <c r="W11" s="29"/>
      <c r="X11" s="34"/>
      <c r="Y11" s="34"/>
      <c r="Z11" s="34"/>
      <c r="AA11" s="34"/>
      <c r="AB11" s="34"/>
      <c r="AC11" s="34"/>
      <c r="AD11" s="34"/>
      <c r="AE11" s="34"/>
      <c r="AF11" s="35"/>
      <c r="AG11" s="29"/>
      <c r="AH11" s="23"/>
      <c r="AI11" s="23"/>
      <c r="AJ11" s="23"/>
      <c r="AK11" s="23"/>
      <c r="AL11" s="34"/>
      <c r="AM11" s="34"/>
      <c r="AN11" s="37"/>
      <c r="AO11" s="34"/>
      <c r="AP11" s="34"/>
      <c r="AQ11" s="23"/>
      <c r="AR11" s="23"/>
      <c r="AS11" s="29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36" t="s">
        <v>115</v>
      </c>
      <c r="C12" s="137"/>
      <c r="D12" s="138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3"/>
      <c r="L12" s="17" t="s">
        <v>26</v>
      </c>
      <c r="M12" s="17" t="s">
        <v>27</v>
      </c>
      <c r="N12" s="17" t="s">
        <v>116</v>
      </c>
      <c r="O12" s="17" t="s">
        <v>117</v>
      </c>
      <c r="Q12" s="37"/>
      <c r="R12" s="37" t="s">
        <v>54</v>
      </c>
      <c r="S12" s="37"/>
      <c r="T12" s="34" t="s">
        <v>122</v>
      </c>
      <c r="U12" s="23"/>
      <c r="V12" s="29"/>
      <c r="W12" s="29"/>
      <c r="X12" s="139"/>
      <c r="Y12" s="139"/>
      <c r="Z12" s="139"/>
      <c r="AA12" s="139"/>
      <c r="AB12" s="139"/>
      <c r="AC12" s="34"/>
      <c r="AD12" s="34"/>
      <c r="AE12" s="34"/>
      <c r="AF12" s="34"/>
      <c r="AG12" s="34"/>
      <c r="AH12" s="34"/>
      <c r="AI12" s="34"/>
      <c r="AJ12" s="34"/>
      <c r="AK12" s="34"/>
      <c r="AM12" s="29"/>
      <c r="AN12" s="139"/>
      <c r="AO12" s="139"/>
      <c r="AP12" s="139"/>
      <c r="AQ12" s="139"/>
      <c r="AR12" s="139"/>
      <c r="AS12" s="139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40" t="s">
        <v>11</v>
      </c>
      <c r="C13" s="11"/>
      <c r="D13" s="42"/>
      <c r="E13" s="140">
        <v>162</v>
      </c>
      <c r="F13" s="140">
        <v>5</v>
      </c>
      <c r="G13" s="140">
        <v>20</v>
      </c>
      <c r="H13" s="140">
        <v>101</v>
      </c>
      <c r="I13" s="140">
        <v>436</v>
      </c>
      <c r="J13" s="141">
        <v>0.51100000000000001</v>
      </c>
      <c r="K13" s="34">
        <f>PRODUCT(I13/J13)</f>
        <v>853.22896281800388</v>
      </c>
      <c r="L13" s="142">
        <f t="shared" ref="L13:L14" si="0">PRODUCT((F13+G13)/E13)</f>
        <v>0.15432098765432098</v>
      </c>
      <c r="M13" s="142">
        <f t="shared" ref="M13:M14" si="1">PRODUCT(H13/E13)</f>
        <v>0.62345679012345678</v>
      </c>
      <c r="N13" s="142">
        <f t="shared" ref="N13:N14" si="2">PRODUCT((F13+G13+H13)/E13)</f>
        <v>0.77777777777777779</v>
      </c>
      <c r="O13" s="142">
        <f t="shared" ref="O13:O14" si="3">PRODUCT(I13/E13)</f>
        <v>2.691358024691358</v>
      </c>
      <c r="Q13" s="37"/>
      <c r="R13" s="37"/>
      <c r="S13" s="37"/>
      <c r="T13" s="34" t="s">
        <v>85</v>
      </c>
      <c r="U13" s="34"/>
      <c r="V13" s="34"/>
      <c r="W13" s="34"/>
      <c r="X13" s="37"/>
      <c r="Y13" s="37"/>
      <c r="Z13" s="37"/>
      <c r="AA13" s="37"/>
      <c r="AB13" s="37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7"/>
      <c r="AO13" s="37"/>
      <c r="AP13" s="37"/>
      <c r="AQ13" s="37"/>
      <c r="AR13" s="37"/>
      <c r="AS13" s="3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43" t="s">
        <v>81</v>
      </c>
      <c r="C14" s="144"/>
      <c r="D14" s="145"/>
      <c r="E14" s="140">
        <f>PRODUCT(E10+Q10)</f>
        <v>74</v>
      </c>
      <c r="F14" s="140">
        <f>PRODUCT(F10+R10)</f>
        <v>5</v>
      </c>
      <c r="G14" s="140">
        <f>PRODUCT(G10+S10)</f>
        <v>12</v>
      </c>
      <c r="H14" s="140">
        <f>PRODUCT(H10+T10)</f>
        <v>94</v>
      </c>
      <c r="I14" s="140">
        <f>PRODUCT(I10+U10)</f>
        <v>410</v>
      </c>
      <c r="J14" s="141"/>
      <c r="K14" s="34">
        <f>PRODUCT(K10+W10)</f>
        <v>0</v>
      </c>
      <c r="L14" s="142">
        <f t="shared" si="0"/>
        <v>0.22972972972972974</v>
      </c>
      <c r="M14" s="142">
        <f t="shared" si="1"/>
        <v>1.2702702702702702</v>
      </c>
      <c r="N14" s="142">
        <f t="shared" si="2"/>
        <v>1.5</v>
      </c>
      <c r="O14" s="142">
        <f t="shared" si="3"/>
        <v>5.5405405405405403</v>
      </c>
      <c r="Q14" s="37"/>
      <c r="R14" s="37"/>
      <c r="S14" s="37"/>
      <c r="T14" s="34" t="s">
        <v>69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46" t="s">
        <v>112</v>
      </c>
      <c r="C15" s="147"/>
      <c r="D15" s="148"/>
      <c r="E15" s="140">
        <f>PRODUCT(AA10+AM10)</f>
        <v>2</v>
      </c>
      <c r="F15" s="140">
        <f>PRODUCT(AB10+AN10)</f>
        <v>0</v>
      </c>
      <c r="G15" s="140">
        <f>PRODUCT(AC10+AO10)</f>
        <v>1</v>
      </c>
      <c r="H15" s="140">
        <f>PRODUCT(AD10+AP10)</f>
        <v>2</v>
      </c>
      <c r="I15" s="140">
        <f>PRODUCT(AE10+AQ10)</f>
        <v>0</v>
      </c>
      <c r="J15" s="141">
        <v>0</v>
      </c>
      <c r="K15" s="23">
        <f>PRODUCT(AG10+AS10)</f>
        <v>0</v>
      </c>
      <c r="L15" s="142">
        <v>0</v>
      </c>
      <c r="M15" s="142">
        <v>0</v>
      </c>
      <c r="N15" s="142">
        <v>0</v>
      </c>
      <c r="O15" s="142">
        <v>0</v>
      </c>
      <c r="Q15" s="37"/>
      <c r="R15" s="37"/>
      <c r="S15" s="34"/>
      <c r="T15" s="57" t="s">
        <v>70</v>
      </c>
      <c r="U15" s="23"/>
      <c r="V15" s="2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23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49" t="s">
        <v>114</v>
      </c>
      <c r="C16" s="85"/>
      <c r="D16" s="150"/>
      <c r="E16" s="140">
        <f>SUM(E13:E15)</f>
        <v>238</v>
      </c>
      <c r="F16" s="140">
        <f t="shared" ref="F16:I16" si="4">SUM(F13:F15)</f>
        <v>10</v>
      </c>
      <c r="G16" s="140">
        <f t="shared" si="4"/>
        <v>33</v>
      </c>
      <c r="H16" s="140">
        <f t="shared" si="4"/>
        <v>197</v>
      </c>
      <c r="I16" s="140">
        <f t="shared" si="4"/>
        <v>846</v>
      </c>
      <c r="J16" s="141"/>
      <c r="K16" s="34">
        <f>SUM(K13:K15)</f>
        <v>853.22896281800388</v>
      </c>
      <c r="L16" s="142">
        <f>PRODUCT((F16+G16)/E16)</f>
        <v>0.18067226890756302</v>
      </c>
      <c r="M16" s="142">
        <f>PRODUCT(H16/E16)</f>
        <v>0.82773109243697474</v>
      </c>
      <c r="N16" s="142">
        <f>PRODUCT((F16+G16+H16)/E16)</f>
        <v>1.0084033613445378</v>
      </c>
      <c r="O16" s="142">
        <f>PRODUCT(I16/E16)</f>
        <v>3.5546218487394956</v>
      </c>
      <c r="Q16" s="23"/>
      <c r="R16" s="23"/>
      <c r="S16" s="23"/>
      <c r="T16" s="34" t="s">
        <v>71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23"/>
      <c r="F17" s="23"/>
      <c r="G17" s="23"/>
      <c r="H17" s="23"/>
      <c r="I17" s="23"/>
      <c r="J17" s="34"/>
      <c r="K17" s="34"/>
      <c r="L17" s="23"/>
      <c r="M17" s="23"/>
      <c r="N17" s="23"/>
      <c r="O17" s="2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34"/>
      <c r="AD172" s="34"/>
      <c r="AH172" s="34"/>
      <c r="AI172" s="34"/>
      <c r="AJ172" s="34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34"/>
      <c r="AD173" s="34"/>
      <c r="AH173" s="34"/>
      <c r="AI173" s="34"/>
      <c r="AJ173" s="34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34"/>
      <c r="AI174" s="34"/>
      <c r="AJ174" s="34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34"/>
      <c r="AI175" s="34"/>
      <c r="AJ175" s="34"/>
      <c r="AK175" s="3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34"/>
      <c r="AI176" s="34"/>
      <c r="AJ176" s="34"/>
      <c r="AK176" s="3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34"/>
      <c r="AI177" s="34"/>
      <c r="AJ177" s="34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AH178" s="34"/>
      <c r="AI178" s="34"/>
      <c r="AJ178" s="34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AH179" s="34"/>
      <c r="AI179" s="34"/>
      <c r="AJ179" s="34"/>
      <c r="AK179" s="34"/>
      <c r="AL179" s="23"/>
    </row>
    <row r="180" spans="12:38" ht="14.25" x14ac:dyDescent="0.2">
      <c r="L180" s="23"/>
      <c r="M180" s="23"/>
      <c r="N180" s="23"/>
      <c r="O180" s="23"/>
      <c r="P180" s="23"/>
      <c r="AH180" s="34"/>
      <c r="AI180" s="34"/>
      <c r="AJ180" s="34"/>
      <c r="AK180" s="34"/>
      <c r="AL180" s="23"/>
    </row>
    <row r="181" spans="12:38" ht="14.25" x14ac:dyDescent="0.2">
      <c r="L181" s="23"/>
      <c r="M181" s="23"/>
      <c r="N181" s="23"/>
      <c r="O181" s="23"/>
      <c r="P181" s="23"/>
      <c r="AH181" s="23"/>
      <c r="AI181" s="23"/>
      <c r="AJ181" s="23"/>
      <c r="AK181" s="23"/>
      <c r="AL181" s="23"/>
    </row>
  </sheetData>
  <sortState ref="B4:S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92" customWidth="1"/>
    <col min="22" max="22" width="9" style="59" customWidth="1"/>
    <col min="23" max="23" width="18.140625" style="66" customWidth="1"/>
    <col min="24" max="24" width="9.7109375" style="59" customWidth="1"/>
    <col min="25" max="30" width="9.140625" style="3"/>
    <col min="257" max="257" width="1.28515625" customWidth="1"/>
    <col min="258" max="258" width="27.28515625" customWidth="1"/>
    <col min="259" max="259" width="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20.25" x14ac:dyDescent="0.3">
      <c r="A1" s="7"/>
      <c r="B1" s="101" t="s">
        <v>72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90"/>
      <c r="R1" s="90"/>
      <c r="S1" s="90"/>
      <c r="T1" s="90"/>
      <c r="U1" s="90"/>
      <c r="V1" s="61"/>
      <c r="W1" s="62"/>
      <c r="X1" s="60"/>
      <c r="Y1" s="63"/>
      <c r="Z1" s="63"/>
      <c r="AA1" s="63"/>
      <c r="AB1" s="63"/>
      <c r="AC1" s="63"/>
      <c r="AD1" s="63"/>
    </row>
    <row r="2" spans="1:30" ht="15.75" x14ac:dyDescent="0.25">
      <c r="A2" s="7"/>
      <c r="B2" s="108" t="s">
        <v>64</v>
      </c>
      <c r="C2" s="109" t="s">
        <v>65</v>
      </c>
      <c r="D2" s="64"/>
      <c r="E2" s="10"/>
      <c r="F2" s="94"/>
      <c r="G2" s="64"/>
      <c r="H2" s="10"/>
      <c r="I2" s="10"/>
      <c r="J2" s="10"/>
      <c r="K2" s="10"/>
      <c r="L2" s="10"/>
      <c r="M2" s="10"/>
      <c r="N2" s="10"/>
      <c r="O2" s="10"/>
      <c r="P2" s="10"/>
      <c r="Q2" s="91"/>
      <c r="R2" s="91"/>
      <c r="S2" s="91"/>
      <c r="T2" s="91"/>
      <c r="U2" s="91"/>
      <c r="V2" s="10"/>
      <c r="W2" s="64"/>
      <c r="X2" s="26"/>
      <c r="Y2" s="63"/>
      <c r="Z2" s="63"/>
      <c r="AA2" s="63"/>
      <c r="AB2" s="63"/>
      <c r="AC2" s="63"/>
      <c r="AD2" s="63"/>
    </row>
    <row r="3" spans="1:30" x14ac:dyDescent="0.25">
      <c r="A3" s="22"/>
      <c r="B3" s="110" t="s">
        <v>73</v>
      </c>
      <c r="C3" s="21" t="s">
        <v>34</v>
      </c>
      <c r="D3" s="111" t="s">
        <v>35</v>
      </c>
      <c r="E3" s="112" t="s">
        <v>1</v>
      </c>
      <c r="F3" s="23"/>
      <c r="G3" s="113" t="s">
        <v>36</v>
      </c>
      <c r="H3" s="114" t="s">
        <v>37</v>
      </c>
      <c r="I3" s="114" t="s">
        <v>31</v>
      </c>
      <c r="J3" s="16" t="s">
        <v>38</v>
      </c>
      <c r="K3" s="115" t="s">
        <v>39</v>
      </c>
      <c r="L3" s="115" t="s">
        <v>40</v>
      </c>
      <c r="M3" s="113" t="s">
        <v>41</v>
      </c>
      <c r="N3" s="113" t="s">
        <v>30</v>
      </c>
      <c r="O3" s="114" t="s">
        <v>42</v>
      </c>
      <c r="P3" s="113" t="s">
        <v>37</v>
      </c>
      <c r="Q3" s="123" t="s">
        <v>16</v>
      </c>
      <c r="R3" s="123">
        <v>1</v>
      </c>
      <c r="S3" s="123">
        <v>2</v>
      </c>
      <c r="T3" s="123">
        <v>3</v>
      </c>
      <c r="U3" s="123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0" x14ac:dyDescent="0.25">
      <c r="A4" s="22"/>
      <c r="B4" s="116" t="s">
        <v>74</v>
      </c>
      <c r="C4" s="117" t="s">
        <v>75</v>
      </c>
      <c r="D4" s="118" t="s">
        <v>55</v>
      </c>
      <c r="E4" s="119" t="s">
        <v>63</v>
      </c>
      <c r="F4" s="88"/>
      <c r="G4" s="120">
        <v>1</v>
      </c>
      <c r="H4" s="121"/>
      <c r="I4" s="120"/>
      <c r="J4" s="89"/>
      <c r="K4" s="89"/>
      <c r="L4" s="89"/>
      <c r="M4" s="89">
        <v>1</v>
      </c>
      <c r="N4" s="120"/>
      <c r="O4" s="121"/>
      <c r="P4" s="120"/>
      <c r="Q4" s="124"/>
      <c r="R4" s="124"/>
      <c r="S4" s="124"/>
      <c r="T4" s="124"/>
      <c r="U4" s="124"/>
      <c r="V4" s="122"/>
      <c r="W4" s="118" t="s">
        <v>76</v>
      </c>
      <c r="X4" s="120">
        <v>326</v>
      </c>
      <c r="Y4" s="63"/>
      <c r="Z4" s="63"/>
      <c r="AA4" s="63"/>
      <c r="AB4" s="63"/>
      <c r="AC4" s="63"/>
      <c r="AD4" s="63"/>
    </row>
    <row r="5" spans="1:30" x14ac:dyDescent="0.25">
      <c r="A5" s="22"/>
      <c r="B5" s="81"/>
      <c r="C5" s="83"/>
      <c r="D5" s="83"/>
      <c r="E5" s="85"/>
      <c r="F5" s="85"/>
      <c r="G5" s="95"/>
      <c r="H5" s="84"/>
      <c r="I5" s="82"/>
      <c r="J5" s="84"/>
      <c r="K5" s="82"/>
      <c r="L5" s="84"/>
      <c r="M5" s="84"/>
      <c r="N5" s="84"/>
      <c r="O5" s="84"/>
      <c r="P5" s="84"/>
      <c r="Q5" s="96"/>
      <c r="R5" s="96"/>
      <c r="S5" s="96"/>
      <c r="T5" s="96"/>
      <c r="U5" s="96"/>
      <c r="V5" s="84"/>
      <c r="W5" s="84"/>
      <c r="X5" s="86"/>
      <c r="Y5" s="63"/>
      <c r="Z5" s="63"/>
      <c r="AA5" s="63"/>
      <c r="AB5" s="63"/>
      <c r="AC5" s="63"/>
      <c r="AD5" s="63"/>
    </row>
    <row r="6" spans="1:30" x14ac:dyDescent="0.25">
      <c r="A6" s="22"/>
      <c r="B6" s="110" t="s">
        <v>77</v>
      </c>
      <c r="C6" s="21" t="s">
        <v>34</v>
      </c>
      <c r="D6" s="111" t="s">
        <v>35</v>
      </c>
      <c r="E6" s="112" t="s">
        <v>1</v>
      </c>
      <c r="F6" s="23"/>
      <c r="G6" s="113" t="s">
        <v>36</v>
      </c>
      <c r="H6" s="114" t="s">
        <v>37</v>
      </c>
      <c r="I6" s="114" t="s">
        <v>31</v>
      </c>
      <c r="J6" s="16" t="s">
        <v>38</v>
      </c>
      <c r="K6" s="115" t="s">
        <v>39</v>
      </c>
      <c r="L6" s="115" t="s">
        <v>40</v>
      </c>
      <c r="M6" s="113" t="s">
        <v>41</v>
      </c>
      <c r="N6" s="113" t="s">
        <v>30</v>
      </c>
      <c r="O6" s="114" t="s">
        <v>42</v>
      </c>
      <c r="P6" s="113" t="s">
        <v>37</v>
      </c>
      <c r="Q6" s="123" t="s">
        <v>16</v>
      </c>
      <c r="R6" s="123">
        <v>1</v>
      </c>
      <c r="S6" s="123">
        <v>2</v>
      </c>
      <c r="T6" s="123">
        <v>3</v>
      </c>
      <c r="U6" s="123" t="s">
        <v>43</v>
      </c>
      <c r="V6" s="16" t="s">
        <v>21</v>
      </c>
      <c r="W6" s="15" t="s">
        <v>44</v>
      </c>
      <c r="X6" s="15" t="s">
        <v>45</v>
      </c>
      <c r="Y6" s="63"/>
      <c r="Z6" s="63"/>
      <c r="AA6" s="63"/>
      <c r="AB6" s="63"/>
      <c r="AC6" s="63"/>
      <c r="AD6" s="63"/>
    </row>
    <row r="7" spans="1:30" x14ac:dyDescent="0.25">
      <c r="A7" s="22"/>
      <c r="B7" s="116" t="s">
        <v>78</v>
      </c>
      <c r="C7" s="117" t="s">
        <v>79</v>
      </c>
      <c r="D7" s="118" t="s">
        <v>55</v>
      </c>
      <c r="E7" s="119" t="s">
        <v>63</v>
      </c>
      <c r="F7" s="88"/>
      <c r="G7" s="120">
        <v>1</v>
      </c>
      <c r="H7" s="121"/>
      <c r="I7" s="120"/>
      <c r="J7" s="89"/>
      <c r="K7" s="89" t="s">
        <v>59</v>
      </c>
      <c r="L7" s="89"/>
      <c r="M7" s="89">
        <v>1</v>
      </c>
      <c r="N7" s="120"/>
      <c r="O7" s="121"/>
      <c r="P7" s="121"/>
      <c r="Q7" s="124" t="s">
        <v>60</v>
      </c>
      <c r="R7" s="124" t="s">
        <v>60</v>
      </c>
      <c r="S7" s="124"/>
      <c r="T7" s="124"/>
      <c r="U7" s="124"/>
      <c r="V7" s="122">
        <v>0</v>
      </c>
      <c r="W7" s="117" t="s">
        <v>80</v>
      </c>
      <c r="X7" s="120">
        <v>1281</v>
      </c>
      <c r="Y7" s="63"/>
      <c r="Z7" s="63"/>
      <c r="AA7" s="63"/>
      <c r="AB7" s="63"/>
      <c r="AC7" s="63"/>
      <c r="AD7" s="63"/>
    </row>
    <row r="8" spans="1:30" x14ac:dyDescent="0.25">
      <c r="A8" s="22"/>
      <c r="B8" s="81"/>
      <c r="C8" s="83"/>
      <c r="D8" s="83"/>
      <c r="E8" s="85"/>
      <c r="F8" s="85"/>
      <c r="G8" s="95"/>
      <c r="H8" s="84"/>
      <c r="I8" s="82"/>
      <c r="J8" s="84"/>
      <c r="K8" s="82"/>
      <c r="L8" s="84"/>
      <c r="M8" s="84"/>
      <c r="N8" s="84"/>
      <c r="O8" s="84"/>
      <c r="P8" s="84"/>
      <c r="Q8" s="96"/>
      <c r="R8" s="96"/>
      <c r="S8" s="96"/>
      <c r="T8" s="96"/>
      <c r="U8" s="96"/>
      <c r="V8" s="84"/>
      <c r="W8" s="84"/>
      <c r="X8" s="86"/>
      <c r="Y8" s="63"/>
      <c r="Z8" s="63"/>
      <c r="AA8" s="63"/>
      <c r="AB8" s="63"/>
      <c r="AC8" s="63"/>
      <c r="AD8" s="63"/>
    </row>
    <row r="9" spans="1:30" x14ac:dyDescent="0.25">
      <c r="A9" s="22"/>
      <c r="B9" s="57"/>
      <c r="C9" s="34"/>
      <c r="D9" s="57"/>
      <c r="E9" s="77"/>
      <c r="G9" s="34"/>
      <c r="H9" s="37"/>
      <c r="I9" s="34"/>
      <c r="J9" s="23"/>
      <c r="K9" s="23"/>
      <c r="L9" s="23"/>
      <c r="M9" s="34"/>
      <c r="N9" s="34"/>
      <c r="O9" s="34"/>
      <c r="P9" s="34"/>
      <c r="Q9" s="78"/>
      <c r="R9" s="78"/>
      <c r="S9" s="78"/>
      <c r="T9" s="78"/>
      <c r="U9" s="78"/>
      <c r="V9" s="34"/>
      <c r="W9" s="57"/>
      <c r="X9" s="34"/>
      <c r="Y9" s="63"/>
      <c r="Z9" s="63"/>
      <c r="AA9" s="63"/>
      <c r="AB9" s="63"/>
      <c r="AC9" s="63"/>
      <c r="AD9" s="63"/>
    </row>
    <row r="10" spans="1:30" x14ac:dyDescent="0.25">
      <c r="A10" s="22"/>
      <c r="B10" s="57"/>
      <c r="C10" s="34"/>
      <c r="D10" s="57"/>
      <c r="E10" s="77"/>
      <c r="G10" s="34"/>
      <c r="H10" s="37"/>
      <c r="I10" s="34"/>
      <c r="J10" s="23"/>
      <c r="K10" s="23"/>
      <c r="L10" s="23"/>
      <c r="M10" s="34"/>
      <c r="N10" s="34"/>
      <c r="O10" s="34"/>
      <c r="P10" s="34"/>
      <c r="Q10" s="78"/>
      <c r="R10" s="78"/>
      <c r="S10" s="78"/>
      <c r="T10" s="78"/>
      <c r="U10" s="78"/>
      <c r="V10" s="34"/>
      <c r="W10" s="57"/>
      <c r="X10" s="34"/>
      <c r="Y10" s="63"/>
      <c r="Z10" s="63"/>
      <c r="AA10" s="63"/>
      <c r="AB10" s="63"/>
      <c r="AC10" s="63"/>
      <c r="AD10" s="63"/>
    </row>
    <row r="11" spans="1:30" x14ac:dyDescent="0.25">
      <c r="A11" s="22"/>
      <c r="B11" s="57"/>
      <c r="C11" s="34"/>
      <c r="D11" s="57"/>
      <c r="E11" s="77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78"/>
      <c r="R11" s="78"/>
      <c r="S11" s="78"/>
      <c r="T11" s="78"/>
      <c r="U11" s="78"/>
      <c r="V11" s="34"/>
      <c r="W11" s="57"/>
      <c r="X11" s="34"/>
      <c r="Y11" s="63"/>
      <c r="Z11" s="63"/>
      <c r="AA11" s="63"/>
      <c r="AB11" s="63"/>
      <c r="AC11" s="63"/>
      <c r="AD11" s="63"/>
    </row>
    <row r="12" spans="1:30" x14ac:dyDescent="0.25">
      <c r="A12" s="22"/>
      <c r="B12" s="57"/>
      <c r="C12" s="34"/>
      <c r="D12" s="57"/>
      <c r="E12" s="77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78"/>
      <c r="R12" s="78"/>
      <c r="S12" s="78"/>
      <c r="T12" s="78"/>
      <c r="U12" s="78"/>
      <c r="V12" s="34"/>
      <c r="W12" s="57"/>
      <c r="X12" s="34"/>
      <c r="Y12" s="63"/>
      <c r="Z12" s="63"/>
      <c r="AA12" s="63"/>
      <c r="AB12" s="63"/>
      <c r="AC12" s="63"/>
      <c r="AD12" s="63"/>
    </row>
    <row r="13" spans="1:30" x14ac:dyDescent="0.25">
      <c r="A13" s="22"/>
      <c r="B13" s="57"/>
      <c r="C13" s="34"/>
      <c r="D13" s="57"/>
      <c r="E13" s="77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78"/>
      <c r="R13" s="78"/>
      <c r="S13" s="78"/>
      <c r="T13" s="78"/>
      <c r="U13" s="78"/>
      <c r="V13" s="34"/>
      <c r="W13" s="57"/>
      <c r="X13" s="34"/>
      <c r="Y13" s="63"/>
      <c r="Z13" s="63"/>
      <c r="AA13" s="63"/>
      <c r="AB13" s="63"/>
      <c r="AC13" s="63"/>
      <c r="AD13" s="63"/>
    </row>
    <row r="14" spans="1:30" x14ac:dyDescent="0.25">
      <c r="A14" s="22"/>
      <c r="B14" s="57"/>
      <c r="C14" s="34"/>
      <c r="D14" s="57"/>
      <c r="E14" s="77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78"/>
      <c r="R14" s="78"/>
      <c r="S14" s="78"/>
      <c r="T14" s="78"/>
      <c r="U14" s="78"/>
      <c r="V14" s="34"/>
      <c r="W14" s="57"/>
      <c r="X14" s="34"/>
      <c r="Y14" s="63"/>
      <c r="Z14" s="63"/>
      <c r="AA14" s="63"/>
      <c r="AB14" s="63"/>
      <c r="AC14" s="63"/>
      <c r="AD14" s="63"/>
    </row>
    <row r="15" spans="1:30" x14ac:dyDescent="0.25">
      <c r="A15" s="22"/>
      <c r="B15" s="57"/>
      <c r="C15" s="34"/>
      <c r="D15" s="57"/>
      <c r="E15" s="77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78"/>
      <c r="R15" s="78"/>
      <c r="S15" s="78"/>
      <c r="T15" s="78"/>
      <c r="U15" s="78"/>
      <c r="V15" s="34"/>
      <c r="W15" s="57"/>
      <c r="X15" s="34"/>
      <c r="Y15" s="63"/>
      <c r="Z15" s="63"/>
      <c r="AA15" s="63"/>
      <c r="AB15" s="63"/>
      <c r="AC15" s="63"/>
      <c r="AD15" s="63"/>
    </row>
    <row r="16" spans="1:30" x14ac:dyDescent="0.25">
      <c r="A16" s="22"/>
      <c r="B16" s="57"/>
      <c r="C16" s="34"/>
      <c r="D16" s="57"/>
      <c r="E16" s="77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78"/>
      <c r="R16" s="78"/>
      <c r="S16" s="78"/>
      <c r="T16" s="78"/>
      <c r="U16" s="78"/>
      <c r="V16" s="34"/>
      <c r="W16" s="57"/>
      <c r="X16" s="34"/>
      <c r="Y16" s="63"/>
      <c r="Z16" s="63"/>
      <c r="AA16" s="63"/>
      <c r="AB16" s="63"/>
      <c r="AC16" s="63"/>
      <c r="AD16" s="63"/>
    </row>
    <row r="17" spans="1:30" x14ac:dyDescent="0.25">
      <c r="A17" s="22"/>
      <c r="B17" s="57"/>
      <c r="C17" s="34"/>
      <c r="D17" s="57"/>
      <c r="E17" s="77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78"/>
      <c r="R17" s="78"/>
      <c r="S17" s="78"/>
      <c r="T17" s="78"/>
      <c r="U17" s="78"/>
      <c r="V17" s="34"/>
      <c r="W17" s="57"/>
      <c r="X17" s="34"/>
      <c r="Y17" s="63"/>
      <c r="Z17" s="63"/>
      <c r="AA17" s="63"/>
      <c r="AB17" s="63"/>
      <c r="AC17" s="63"/>
      <c r="AD17" s="63"/>
    </row>
    <row r="18" spans="1:30" x14ac:dyDescent="0.25">
      <c r="A18" s="22"/>
      <c r="B18" s="57"/>
      <c r="C18" s="34"/>
      <c r="D18" s="57"/>
      <c r="E18" s="77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78"/>
      <c r="R18" s="78"/>
      <c r="S18" s="78"/>
      <c r="T18" s="78"/>
      <c r="U18" s="78"/>
      <c r="V18" s="34"/>
      <c r="W18" s="57"/>
      <c r="X18" s="34"/>
      <c r="Y18" s="63"/>
      <c r="Z18" s="63"/>
      <c r="AA18" s="63"/>
      <c r="AB18" s="63"/>
      <c r="AC18" s="63"/>
      <c r="AD18" s="63"/>
    </row>
    <row r="19" spans="1:30" x14ac:dyDescent="0.25">
      <c r="A19" s="22"/>
      <c r="B19" s="57"/>
      <c r="C19" s="34"/>
      <c r="D19" s="57"/>
      <c r="E19" s="77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78"/>
      <c r="R19" s="78"/>
      <c r="S19" s="78"/>
      <c r="T19" s="78"/>
      <c r="U19" s="78"/>
      <c r="V19" s="34"/>
      <c r="W19" s="57"/>
      <c r="X19" s="34"/>
      <c r="Y19" s="63"/>
      <c r="Z19" s="63"/>
      <c r="AA19" s="63"/>
      <c r="AB19" s="63"/>
      <c r="AC19" s="63"/>
      <c r="AD19" s="63"/>
    </row>
    <row r="20" spans="1:30" x14ac:dyDescent="0.25">
      <c r="A20" s="22"/>
      <c r="B20" s="57"/>
      <c r="C20" s="34"/>
      <c r="D20" s="57"/>
      <c r="E20" s="77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78"/>
      <c r="R20" s="78"/>
      <c r="S20" s="78"/>
      <c r="T20" s="78"/>
      <c r="U20" s="78"/>
      <c r="V20" s="34"/>
      <c r="W20" s="57"/>
      <c r="X20" s="34"/>
      <c r="Y20" s="63"/>
      <c r="Z20" s="63"/>
      <c r="AA20" s="63"/>
      <c r="AB20" s="63"/>
      <c r="AC20" s="63"/>
      <c r="AD20" s="63"/>
    </row>
    <row r="21" spans="1:30" x14ac:dyDescent="0.25">
      <c r="A21" s="22"/>
      <c r="B21" s="57"/>
      <c r="C21" s="34"/>
      <c r="D21" s="57"/>
      <c r="E21" s="77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78"/>
      <c r="R21" s="78"/>
      <c r="S21" s="78"/>
      <c r="T21" s="78"/>
      <c r="U21" s="78"/>
      <c r="V21" s="34"/>
      <c r="W21" s="57"/>
      <c r="X21" s="34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7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8"/>
      <c r="R22" s="78"/>
      <c r="S22" s="78"/>
      <c r="T22" s="78"/>
      <c r="U22" s="78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7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8"/>
      <c r="R23" s="78"/>
      <c r="S23" s="78"/>
      <c r="T23" s="78"/>
      <c r="U23" s="78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7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8"/>
      <c r="R24" s="78"/>
      <c r="S24" s="78"/>
      <c r="T24" s="78"/>
      <c r="U24" s="78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7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8"/>
      <c r="R25" s="78"/>
      <c r="S25" s="78"/>
      <c r="T25" s="78"/>
      <c r="U25" s="78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7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8"/>
      <c r="R26" s="78"/>
      <c r="S26" s="78"/>
      <c r="T26" s="78"/>
      <c r="U26" s="78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7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8"/>
      <c r="R27" s="78"/>
      <c r="S27" s="78"/>
      <c r="T27" s="78"/>
      <c r="U27" s="78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7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8"/>
      <c r="R28" s="78"/>
      <c r="S28" s="78"/>
      <c r="T28" s="78"/>
      <c r="U28" s="78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7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8"/>
      <c r="R29" s="78"/>
      <c r="S29" s="78"/>
      <c r="T29" s="78"/>
      <c r="U29" s="78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7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8"/>
      <c r="R30" s="78"/>
      <c r="S30" s="78"/>
      <c r="T30" s="78"/>
      <c r="U30" s="78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7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8"/>
      <c r="R31" s="78"/>
      <c r="S31" s="78"/>
      <c r="T31" s="78"/>
      <c r="U31" s="78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7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8"/>
      <c r="R32" s="78"/>
      <c r="S32" s="78"/>
      <c r="T32" s="78"/>
      <c r="U32" s="78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7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8"/>
      <c r="R33" s="78"/>
      <c r="S33" s="78"/>
      <c r="T33" s="78"/>
      <c r="U33" s="78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7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8"/>
      <c r="R34" s="78"/>
      <c r="S34" s="78"/>
      <c r="T34" s="78"/>
      <c r="U34" s="78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7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8"/>
      <c r="R35" s="78"/>
      <c r="S35" s="78"/>
      <c r="T35" s="78"/>
      <c r="U35" s="78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7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8"/>
      <c r="R36" s="78"/>
      <c r="S36" s="78"/>
      <c r="T36" s="78"/>
      <c r="U36" s="78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7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8"/>
      <c r="R37" s="78"/>
      <c r="S37" s="78"/>
      <c r="T37" s="78"/>
      <c r="U37" s="78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7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8"/>
      <c r="R38" s="78"/>
      <c r="S38" s="78"/>
      <c r="T38" s="78"/>
      <c r="U38" s="78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7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8"/>
      <c r="R39" s="78"/>
      <c r="S39" s="78"/>
      <c r="T39" s="78"/>
      <c r="U39" s="78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7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8"/>
      <c r="R40" s="78"/>
      <c r="S40" s="78"/>
      <c r="T40" s="78"/>
      <c r="U40" s="78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7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8"/>
      <c r="R41" s="78"/>
      <c r="S41" s="78"/>
      <c r="T41" s="78"/>
      <c r="U41" s="78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7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8"/>
      <c r="R42" s="78"/>
      <c r="S42" s="78"/>
      <c r="T42" s="78"/>
      <c r="U42" s="78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7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8"/>
      <c r="R43" s="78"/>
      <c r="S43" s="78"/>
      <c r="T43" s="78"/>
      <c r="U43" s="78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7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8"/>
      <c r="R44" s="78"/>
      <c r="S44" s="78"/>
      <c r="T44" s="78"/>
      <c r="U44" s="78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7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78"/>
      <c r="R45" s="78"/>
      <c r="S45" s="78"/>
      <c r="T45" s="78"/>
      <c r="U45" s="78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77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78"/>
      <c r="R46" s="78"/>
      <c r="S46" s="78"/>
      <c r="T46" s="78"/>
      <c r="U46" s="78"/>
      <c r="V46" s="34"/>
      <c r="W46" s="57"/>
      <c r="X46" s="34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77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78"/>
      <c r="R47" s="78"/>
      <c r="S47" s="78"/>
      <c r="T47" s="78"/>
      <c r="U47" s="78"/>
      <c r="V47" s="34"/>
      <c r="W47" s="57"/>
      <c r="X47" s="34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77"/>
      <c r="G48" s="34"/>
      <c r="H48" s="37"/>
      <c r="I48" s="34"/>
      <c r="J48" s="23"/>
      <c r="K48" s="23"/>
      <c r="L48" s="23"/>
      <c r="M48" s="34"/>
      <c r="N48" s="34"/>
      <c r="O48" s="34"/>
      <c r="P48" s="34"/>
      <c r="Q48" s="78"/>
      <c r="R48" s="78"/>
      <c r="S48" s="78"/>
      <c r="T48" s="78"/>
      <c r="U48" s="78"/>
      <c r="V48" s="34"/>
      <c r="W48" s="57"/>
      <c r="X48" s="34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77"/>
      <c r="G49" s="34"/>
      <c r="H49" s="37"/>
      <c r="I49" s="34"/>
      <c r="J49" s="23"/>
      <c r="K49" s="23"/>
      <c r="L49" s="23"/>
      <c r="M49" s="34"/>
      <c r="N49" s="34"/>
      <c r="O49" s="34"/>
      <c r="P49" s="34"/>
      <c r="Q49" s="78"/>
      <c r="R49" s="78"/>
      <c r="S49" s="78"/>
      <c r="T49" s="78"/>
      <c r="U49" s="78"/>
      <c r="V49" s="34"/>
      <c r="W49" s="57"/>
      <c r="X49" s="34"/>
      <c r="Y49" s="63"/>
      <c r="Z49" s="63"/>
      <c r="AA49" s="63"/>
      <c r="AB49" s="63"/>
      <c r="AC49" s="63"/>
      <c r="AD49" s="63"/>
    </row>
    <row r="50" spans="1:30" x14ac:dyDescent="0.25">
      <c r="A50" s="22"/>
      <c r="B50" s="57"/>
      <c r="C50" s="34"/>
      <c r="D50" s="57"/>
      <c r="E50" s="77"/>
      <c r="G50" s="34"/>
      <c r="H50" s="37"/>
      <c r="I50" s="34"/>
      <c r="J50" s="23"/>
      <c r="K50" s="23"/>
      <c r="L50" s="23"/>
      <c r="M50" s="34"/>
      <c r="N50" s="34"/>
      <c r="O50" s="34"/>
      <c r="P50" s="34"/>
      <c r="Q50" s="78"/>
      <c r="R50" s="78"/>
      <c r="S50" s="78"/>
      <c r="T50" s="78"/>
      <c r="U50" s="78"/>
      <c r="V50" s="34"/>
      <c r="W50" s="57"/>
      <c r="X50" s="34"/>
      <c r="Y50" s="63"/>
      <c r="Z50" s="63"/>
      <c r="AA50" s="63"/>
      <c r="AB50" s="63"/>
      <c r="AC50" s="63"/>
      <c r="AD50" s="63"/>
    </row>
    <row r="51" spans="1:30" x14ac:dyDescent="0.25">
      <c r="A51" s="22"/>
      <c r="B51" s="57"/>
      <c r="C51" s="34"/>
      <c r="D51" s="57"/>
      <c r="E51" s="77"/>
      <c r="G51" s="34"/>
      <c r="H51" s="37"/>
      <c r="I51" s="34"/>
      <c r="J51" s="23"/>
      <c r="K51" s="23"/>
      <c r="L51" s="23"/>
      <c r="M51" s="34"/>
      <c r="N51" s="34"/>
      <c r="O51" s="34"/>
      <c r="P51" s="34"/>
      <c r="Q51" s="78"/>
      <c r="R51" s="78"/>
      <c r="S51" s="78"/>
      <c r="T51" s="78"/>
      <c r="U51" s="78"/>
      <c r="V51" s="34"/>
      <c r="W51" s="57"/>
      <c r="X51" s="34"/>
      <c r="Y51" s="63"/>
      <c r="Z51" s="63"/>
      <c r="AA51" s="63"/>
      <c r="AB51" s="63"/>
      <c r="AC51" s="63"/>
      <c r="AD51" s="63"/>
    </row>
    <row r="52" spans="1:30" x14ac:dyDescent="0.25">
      <c r="A52" s="22"/>
      <c r="B52" s="57"/>
      <c r="C52" s="34"/>
      <c r="D52" s="57"/>
      <c r="E52" s="77"/>
      <c r="G52" s="34"/>
      <c r="H52" s="37"/>
      <c r="I52" s="34"/>
      <c r="J52" s="23"/>
      <c r="K52" s="23"/>
      <c r="L52" s="23"/>
      <c r="M52" s="34"/>
      <c r="N52" s="34"/>
      <c r="O52" s="34"/>
      <c r="P52" s="34"/>
      <c r="Q52" s="78"/>
      <c r="R52" s="78"/>
      <c r="S52" s="78"/>
      <c r="T52" s="78"/>
      <c r="U52" s="78"/>
      <c r="V52" s="34"/>
      <c r="W52" s="57"/>
      <c r="X52" s="34"/>
      <c r="Y52" s="63"/>
      <c r="Z52" s="63"/>
      <c r="AA52" s="63"/>
      <c r="AB52" s="63"/>
      <c r="AC52" s="63"/>
      <c r="AD52" s="63"/>
    </row>
    <row r="53" spans="1:30" x14ac:dyDescent="0.25">
      <c r="A53" s="22"/>
      <c r="B53" s="57"/>
      <c r="C53" s="34"/>
      <c r="D53" s="57"/>
      <c r="E53" s="57"/>
      <c r="F53" s="23"/>
      <c r="G53" s="34"/>
      <c r="H53" s="37"/>
      <c r="I53" s="34"/>
      <c r="J53" s="23"/>
      <c r="K53" s="23"/>
      <c r="L53" s="23"/>
      <c r="M53" s="23"/>
      <c r="N53" s="56"/>
      <c r="O53" s="56"/>
      <c r="P53" s="23"/>
      <c r="Q53" s="97"/>
      <c r="R53" s="97"/>
      <c r="S53" s="97"/>
      <c r="T53" s="97"/>
      <c r="U53" s="97"/>
      <c r="V53" s="23"/>
      <c r="W53" s="57"/>
      <c r="X53" s="23"/>
      <c r="Y53" s="63"/>
      <c r="Z53" s="63"/>
      <c r="AA53" s="63"/>
      <c r="AB53" s="63"/>
      <c r="AC53" s="63"/>
      <c r="AD53" s="63"/>
    </row>
    <row r="54" spans="1:30" x14ac:dyDescent="0.25">
      <c r="A54" s="22"/>
      <c r="B54" s="57"/>
      <c r="C54" s="34"/>
      <c r="D54" s="57"/>
      <c r="E54" s="57"/>
      <c r="F54" s="23"/>
      <c r="G54" s="34"/>
      <c r="H54" s="37"/>
      <c r="I54" s="34"/>
      <c r="J54" s="23"/>
      <c r="K54" s="23"/>
      <c r="L54" s="23"/>
      <c r="M54" s="23"/>
      <c r="N54" s="56"/>
      <c r="O54" s="56"/>
      <c r="P54" s="23"/>
      <c r="Q54" s="97"/>
      <c r="R54" s="97"/>
      <c r="S54" s="97"/>
      <c r="T54" s="97"/>
      <c r="U54" s="97"/>
      <c r="V54" s="23"/>
      <c r="W54" s="57"/>
      <c r="X54" s="23"/>
      <c r="Y54" s="63"/>
      <c r="Z54" s="63"/>
      <c r="AA54" s="63"/>
      <c r="AB54" s="63"/>
      <c r="AC54" s="63"/>
      <c r="AD54" s="63"/>
    </row>
    <row r="55" spans="1:30" x14ac:dyDescent="0.25">
      <c r="A55" s="22"/>
      <c r="B55" s="57"/>
      <c r="C55" s="34"/>
      <c r="D55" s="57"/>
      <c r="E55" s="57"/>
      <c r="F55" s="23"/>
      <c r="G55" s="34"/>
      <c r="H55" s="37"/>
      <c r="I55" s="34"/>
      <c r="J55" s="23"/>
      <c r="K55" s="23"/>
      <c r="L55" s="23"/>
      <c r="M55" s="23"/>
      <c r="N55" s="56"/>
      <c r="O55" s="56"/>
      <c r="P55" s="23"/>
      <c r="Q55" s="97"/>
      <c r="R55" s="97"/>
      <c r="S55" s="97"/>
      <c r="T55" s="97"/>
      <c r="U55" s="97"/>
      <c r="V55" s="23"/>
      <c r="W55" s="57"/>
      <c r="X55" s="23"/>
      <c r="Y55" s="63"/>
      <c r="Z55" s="63"/>
      <c r="AA55" s="63"/>
      <c r="AB55" s="63"/>
      <c r="AC55" s="63"/>
      <c r="AD55" s="63"/>
    </row>
    <row r="56" spans="1:30" x14ac:dyDescent="0.25">
      <c r="A56" s="22"/>
      <c r="B56" s="57"/>
      <c r="C56" s="34"/>
      <c r="D56" s="57"/>
      <c r="E56" s="57"/>
      <c r="F56" s="23"/>
      <c r="G56" s="34"/>
      <c r="H56" s="37"/>
      <c r="I56" s="34"/>
      <c r="J56" s="23"/>
      <c r="K56" s="23"/>
      <c r="L56" s="23"/>
      <c r="M56" s="23"/>
      <c r="N56" s="56"/>
      <c r="O56" s="56"/>
      <c r="P56" s="23"/>
      <c r="Q56" s="97"/>
      <c r="R56" s="97"/>
      <c r="S56" s="97"/>
      <c r="T56" s="97"/>
      <c r="U56" s="97"/>
      <c r="V56" s="23"/>
      <c r="W56" s="57"/>
      <c r="X56" s="23"/>
      <c r="Y56" s="63"/>
      <c r="Z56" s="63"/>
      <c r="AA56" s="63"/>
      <c r="AB56" s="63"/>
      <c r="AC56" s="63"/>
      <c r="AD56" s="63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3"/>
      <c r="R70" s="93"/>
      <c r="S70" s="93"/>
      <c r="T70" s="93"/>
      <c r="U70" s="93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3"/>
      <c r="R72" s="93"/>
      <c r="S72" s="93"/>
      <c r="T72" s="93"/>
      <c r="U72" s="9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3"/>
      <c r="R73" s="93"/>
      <c r="S73" s="93"/>
      <c r="T73" s="93"/>
      <c r="U73" s="9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3"/>
      <c r="R74" s="93"/>
      <c r="S74" s="93"/>
      <c r="T74" s="93"/>
      <c r="U74" s="9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3"/>
      <c r="R75" s="93"/>
      <c r="S75" s="93"/>
      <c r="T75" s="93"/>
      <c r="U75" s="9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3"/>
      <c r="R76" s="93"/>
      <c r="S76" s="93"/>
      <c r="T76" s="93"/>
      <c r="U76" s="9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3"/>
      <c r="R77" s="93"/>
      <c r="S77" s="93"/>
      <c r="T77" s="93"/>
      <c r="U77" s="9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3"/>
      <c r="R78" s="93"/>
      <c r="S78" s="93"/>
      <c r="T78" s="93"/>
      <c r="U78" s="9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3"/>
      <c r="R79" s="93"/>
      <c r="S79" s="93"/>
      <c r="T79" s="93"/>
      <c r="U79" s="9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3"/>
      <c r="R80" s="93"/>
      <c r="S80" s="93"/>
      <c r="T80" s="93"/>
      <c r="U80" s="9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3"/>
      <c r="R81" s="93"/>
      <c r="S81" s="93"/>
      <c r="T81" s="93"/>
      <c r="U81" s="9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3"/>
      <c r="R82" s="93"/>
      <c r="S82" s="93"/>
      <c r="T82" s="93"/>
      <c r="U82" s="9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3"/>
      <c r="R83" s="93"/>
      <c r="S83" s="93"/>
      <c r="T83" s="93"/>
      <c r="U83" s="9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3"/>
      <c r="R84" s="93"/>
      <c r="S84" s="93"/>
      <c r="T84" s="93"/>
      <c r="U84" s="9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3"/>
      <c r="R85" s="93"/>
      <c r="S85" s="93"/>
      <c r="T85" s="93"/>
      <c r="U85" s="9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3"/>
      <c r="R86" s="93"/>
      <c r="S86" s="93"/>
      <c r="T86" s="93"/>
      <c r="U86" s="9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3"/>
      <c r="R87" s="93"/>
      <c r="S87" s="93"/>
      <c r="T87" s="93"/>
      <c r="U87" s="9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3"/>
      <c r="R88" s="93"/>
      <c r="S88" s="93"/>
      <c r="T88" s="93"/>
      <c r="U88" s="9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3"/>
      <c r="R89" s="93"/>
      <c r="S89" s="93"/>
      <c r="T89" s="93"/>
      <c r="U89" s="9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3"/>
      <c r="R90" s="93"/>
      <c r="S90" s="93"/>
      <c r="T90" s="93"/>
      <c r="U90" s="9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3"/>
      <c r="R91" s="93"/>
      <c r="S91" s="93"/>
      <c r="T91" s="93"/>
      <c r="U91" s="9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3"/>
      <c r="R92" s="93"/>
      <c r="S92" s="93"/>
      <c r="T92" s="93"/>
      <c r="U92" s="9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3"/>
      <c r="R93" s="93"/>
      <c r="S93" s="93"/>
      <c r="T93" s="93"/>
      <c r="U93" s="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3"/>
      <c r="R94" s="93"/>
      <c r="S94" s="93"/>
      <c r="T94" s="93"/>
      <c r="U94" s="9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3"/>
      <c r="R95" s="93"/>
      <c r="S95" s="93"/>
      <c r="T95" s="93"/>
      <c r="U95" s="9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3"/>
      <c r="R96" s="93"/>
      <c r="S96" s="93"/>
      <c r="T96" s="93"/>
      <c r="U96" s="9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3"/>
      <c r="R97" s="93"/>
      <c r="S97" s="93"/>
      <c r="T97" s="93"/>
      <c r="U97" s="9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3"/>
      <c r="R98" s="93"/>
      <c r="S98" s="93"/>
      <c r="T98" s="93"/>
      <c r="U98" s="9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3"/>
      <c r="R99" s="93"/>
      <c r="S99" s="93"/>
      <c r="T99" s="93"/>
      <c r="U99" s="9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3"/>
      <c r="R100" s="93"/>
      <c r="S100" s="93"/>
      <c r="T100" s="93"/>
      <c r="U100" s="9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3"/>
      <c r="R101" s="93"/>
      <c r="S101" s="93"/>
      <c r="T101" s="93"/>
      <c r="U101" s="9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3"/>
      <c r="R102" s="93"/>
      <c r="S102" s="93"/>
      <c r="T102" s="93"/>
      <c r="U102" s="9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3"/>
      <c r="R103" s="93"/>
      <c r="S103" s="93"/>
      <c r="T103" s="93"/>
      <c r="U103" s="9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3"/>
      <c r="R104" s="93"/>
      <c r="S104" s="93"/>
      <c r="T104" s="93"/>
      <c r="U104" s="9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3"/>
      <c r="R105" s="93"/>
      <c r="S105" s="93"/>
      <c r="T105" s="93"/>
      <c r="U105" s="9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3"/>
      <c r="R106" s="93"/>
      <c r="S106" s="93"/>
      <c r="T106" s="93"/>
      <c r="U106" s="9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3"/>
      <c r="R107" s="93"/>
      <c r="S107" s="93"/>
      <c r="T107" s="93"/>
      <c r="U107" s="9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3"/>
      <c r="R108" s="93"/>
      <c r="S108" s="93"/>
      <c r="T108" s="93"/>
      <c r="U108" s="9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3"/>
      <c r="R109" s="93"/>
      <c r="S109" s="93"/>
      <c r="T109" s="93"/>
      <c r="U109" s="9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3"/>
      <c r="R110" s="93"/>
      <c r="S110" s="93"/>
      <c r="T110" s="93"/>
      <c r="U110" s="9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3"/>
      <c r="R111" s="93"/>
      <c r="S111" s="93"/>
      <c r="T111" s="93"/>
      <c r="U111" s="9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3"/>
      <c r="R112" s="93"/>
      <c r="S112" s="93"/>
      <c r="T112" s="93"/>
      <c r="U112" s="9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3"/>
      <c r="R113" s="93"/>
      <c r="S113" s="93"/>
      <c r="T113" s="93"/>
      <c r="U113" s="9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3"/>
      <c r="R114" s="93"/>
      <c r="S114" s="93"/>
      <c r="T114" s="93"/>
      <c r="U114" s="9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3"/>
      <c r="R115" s="93"/>
      <c r="S115" s="93"/>
      <c r="T115" s="93"/>
      <c r="U115" s="9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3"/>
      <c r="R116" s="93"/>
      <c r="S116" s="93"/>
      <c r="T116" s="93"/>
      <c r="U116" s="9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3"/>
      <c r="R117" s="93"/>
      <c r="S117" s="93"/>
      <c r="T117" s="93"/>
      <c r="U117" s="9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3"/>
      <c r="R118" s="93"/>
      <c r="S118" s="93"/>
      <c r="T118" s="93"/>
      <c r="U118" s="9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3"/>
      <c r="R119" s="93"/>
      <c r="S119" s="93"/>
      <c r="T119" s="93"/>
      <c r="U119" s="9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3"/>
      <c r="R120" s="93"/>
      <c r="S120" s="93"/>
      <c r="T120" s="93"/>
      <c r="U120" s="9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3"/>
      <c r="R121" s="93"/>
      <c r="S121" s="93"/>
      <c r="T121" s="93"/>
      <c r="U121" s="9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3"/>
      <c r="R122" s="93"/>
      <c r="S122" s="93"/>
      <c r="T122" s="93"/>
      <c r="U122" s="9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3"/>
      <c r="R123" s="93"/>
      <c r="S123" s="93"/>
      <c r="T123" s="93"/>
      <c r="U123" s="9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3"/>
      <c r="R124" s="93"/>
      <c r="S124" s="93"/>
      <c r="T124" s="93"/>
      <c r="U124" s="9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3"/>
      <c r="R125" s="93"/>
      <c r="S125" s="93"/>
      <c r="T125" s="93"/>
      <c r="U125" s="9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3"/>
      <c r="R126" s="93"/>
      <c r="S126" s="93"/>
      <c r="T126" s="93"/>
      <c r="U126" s="9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3"/>
      <c r="R127" s="93"/>
      <c r="S127" s="93"/>
      <c r="T127" s="93"/>
      <c r="U127" s="9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3"/>
      <c r="R128" s="93"/>
      <c r="S128" s="93"/>
      <c r="T128" s="93"/>
      <c r="U128" s="9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3"/>
      <c r="R129" s="93"/>
      <c r="S129" s="93"/>
      <c r="T129" s="93"/>
      <c r="U129" s="9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3"/>
      <c r="R130" s="93"/>
      <c r="S130" s="93"/>
      <c r="T130" s="93"/>
      <c r="U130" s="9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3"/>
      <c r="R131" s="93"/>
      <c r="S131" s="93"/>
      <c r="T131" s="93"/>
      <c r="U131" s="9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3"/>
      <c r="R132" s="93"/>
      <c r="S132" s="93"/>
      <c r="T132" s="93"/>
      <c r="U132" s="9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3"/>
      <c r="R133" s="93"/>
      <c r="S133" s="93"/>
      <c r="T133" s="93"/>
      <c r="U133" s="9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3"/>
      <c r="R134" s="93"/>
      <c r="S134" s="93"/>
      <c r="T134" s="93"/>
      <c r="U134" s="9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3"/>
      <c r="R135" s="93"/>
      <c r="S135" s="93"/>
      <c r="T135" s="93"/>
      <c r="U135" s="9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3"/>
      <c r="R136" s="93"/>
      <c r="S136" s="93"/>
      <c r="T136" s="93"/>
      <c r="U136" s="9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3"/>
      <c r="R137" s="93"/>
      <c r="S137" s="93"/>
      <c r="T137" s="93"/>
      <c r="U137" s="9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3"/>
      <c r="R138" s="93"/>
      <c r="S138" s="93"/>
      <c r="T138" s="93"/>
      <c r="U138" s="9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3"/>
      <c r="R139" s="93"/>
      <c r="S139" s="93"/>
      <c r="T139" s="93"/>
      <c r="U139" s="9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3"/>
      <c r="R140" s="93"/>
      <c r="S140" s="93"/>
      <c r="T140" s="93"/>
      <c r="U140" s="9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3"/>
      <c r="R141" s="93"/>
      <c r="S141" s="93"/>
      <c r="T141" s="93"/>
      <c r="U141" s="9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3"/>
      <c r="R142" s="93"/>
      <c r="S142" s="93"/>
      <c r="T142" s="93"/>
      <c r="U142" s="93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3"/>
      <c r="R155" s="93"/>
      <c r="S155" s="93"/>
      <c r="T155" s="93"/>
      <c r="U155" s="9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3"/>
      <c r="R156" s="93"/>
      <c r="S156" s="93"/>
      <c r="T156" s="93"/>
      <c r="U156" s="9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3"/>
      <c r="R157" s="93"/>
      <c r="S157" s="93"/>
      <c r="T157" s="93"/>
      <c r="U157" s="9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3"/>
      <c r="R158" s="93"/>
      <c r="S158" s="93"/>
      <c r="T158" s="93"/>
      <c r="U158" s="93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3"/>
      <c r="R170" s="93"/>
      <c r="S170" s="93"/>
      <c r="T170" s="93"/>
      <c r="U170" s="9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3"/>
      <c r="R171" s="93"/>
      <c r="S171" s="93"/>
      <c r="T171" s="93"/>
      <c r="U171" s="9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3"/>
      <c r="R172" s="93"/>
      <c r="S172" s="93"/>
      <c r="T172" s="93"/>
      <c r="U172" s="9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3"/>
      <c r="R173" s="93"/>
      <c r="S173" s="93"/>
      <c r="T173" s="93"/>
      <c r="U173" s="9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3"/>
      <c r="R174" s="93"/>
      <c r="S174" s="93"/>
      <c r="T174" s="93"/>
      <c r="U174" s="9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3"/>
      <c r="R175" s="93"/>
      <c r="S175" s="93"/>
      <c r="T175" s="93"/>
      <c r="U175" s="9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3"/>
      <c r="R176" s="93"/>
      <c r="S176" s="93"/>
      <c r="T176" s="93"/>
      <c r="U176" s="9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3"/>
      <c r="R177" s="93"/>
      <c r="S177" s="93"/>
      <c r="T177" s="93"/>
      <c r="U177" s="9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3"/>
      <c r="R178" s="93"/>
      <c r="S178" s="93"/>
      <c r="T178" s="93"/>
      <c r="U178" s="9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3"/>
      <c r="R179" s="93"/>
      <c r="S179" s="93"/>
      <c r="T179" s="93"/>
      <c r="U179" s="9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3"/>
      <c r="R180" s="93"/>
      <c r="S180" s="93"/>
      <c r="T180" s="93"/>
      <c r="U180" s="9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3"/>
      <c r="R181" s="93"/>
      <c r="S181" s="93"/>
      <c r="T181" s="93"/>
      <c r="U181" s="9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3"/>
      <c r="R182" s="93"/>
      <c r="S182" s="93"/>
      <c r="T182" s="93"/>
      <c r="U182" s="9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3"/>
      <c r="R183" s="93"/>
      <c r="S183" s="93"/>
      <c r="T183" s="93"/>
      <c r="U183" s="9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3"/>
      <c r="R184" s="93"/>
      <c r="S184" s="93"/>
      <c r="T184" s="93"/>
      <c r="U184" s="9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3"/>
      <c r="R185" s="93"/>
      <c r="S185" s="93"/>
      <c r="T185" s="93"/>
      <c r="U185" s="9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3"/>
      <c r="R186" s="93"/>
      <c r="S186" s="93"/>
      <c r="T186" s="93"/>
      <c r="U186" s="9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3"/>
      <c r="R187" s="93"/>
      <c r="S187" s="93"/>
      <c r="T187" s="93"/>
      <c r="U187" s="9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3"/>
      <c r="R188" s="93"/>
      <c r="S188" s="93"/>
      <c r="T188" s="93"/>
      <c r="U188" s="93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2020-05-01T20:47:58Z</dcterms:modified>
</cp:coreProperties>
</file>