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J12" i="3"/>
  <c r="J8" i="3"/>
  <c r="AG8" i="3" l="1"/>
  <c r="AE8" i="3"/>
  <c r="AD8" i="3"/>
  <c r="AC8" i="3"/>
  <c r="AB8" i="3"/>
  <c r="AA8" i="3"/>
  <c r="I8" i="3" l="1"/>
  <c r="U8" i="3"/>
  <c r="I12" i="3"/>
  <c r="AQ8" i="3"/>
  <c r="I13" i="3" s="1"/>
  <c r="E8" i="3"/>
  <c r="Q8" i="3"/>
  <c r="E12" i="3"/>
  <c r="AM8" i="3"/>
  <c r="E13" i="3"/>
  <c r="E14" i="3" s="1"/>
  <c r="F8" i="3"/>
  <c r="R8" i="3"/>
  <c r="F12" i="3"/>
  <c r="AN8" i="3"/>
  <c r="F13" i="3" s="1"/>
  <c r="F14" i="3" s="1"/>
  <c r="G8" i="3"/>
  <c r="S8" i="3"/>
  <c r="G12" i="3"/>
  <c r="AO8" i="3"/>
  <c r="G13" i="3" s="1"/>
  <c r="H8" i="3"/>
  <c r="T8" i="3"/>
  <c r="H12" i="3"/>
  <c r="AP8" i="3"/>
  <c r="H13" i="3"/>
  <c r="H14" i="3" s="1"/>
  <c r="AS8" i="3"/>
  <c r="K13" i="3" s="1"/>
  <c r="K14" i="3" s="1"/>
  <c r="K8" i="3"/>
  <c r="W8" i="3"/>
  <c r="K12" i="3"/>
  <c r="AF8" i="3"/>
  <c r="O13" i="3" l="1"/>
  <c r="I14" i="3"/>
  <c r="J13" i="3"/>
  <c r="M14" i="3"/>
  <c r="G14" i="3"/>
  <c r="L14" i="3" s="1"/>
  <c r="N13" i="3"/>
  <c r="L13" i="3"/>
  <c r="M13" i="3"/>
  <c r="N14" i="3" l="1"/>
  <c r="O14" i="3"/>
  <c r="J14" i="3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<sst xmlns="http://schemas.openxmlformats.org/spreadsheetml/2006/main" count="81" uniqueCount="37">
  <si>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</si>
  <si>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</si>
  <si>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</si>
  <si>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</si>
  <si>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</si>
  <si>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</si>
  <si>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</si>
  <si>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</si>
  <si>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</si>
  <si>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</si>
  <si>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</si>
  <si>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</si>
  <si>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</si>
  <si>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</si>
  <si>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</si>
  <si>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</si>
  <si>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</si>
  <si>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</si>
  <si>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</si>
  <si>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KeKi = Kempeleen Kiri  (1915)</t>
  </si>
  <si>
    <t>Jusa Heikkinen</t>
  </si>
  <si>
    <t>6.</t>
  </si>
  <si>
    <t>KeKi  2</t>
  </si>
  <si>
    <t>TyTe = Tyrnävän Tempaus  (1921),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</si>
  <si>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</si>
  <si>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</si>
  <si>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</si>
  <si>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</si>
  <si>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</si>
  <si>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</si>
  <si>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19.12.1996   Tyrnävä</t>
  </si>
  <si>
    <t>7.</t>
  </si>
  <si>
    <t>8.</t>
  </si>
  <si>
    <t>SiKi = Simon Kiri  (1926)</t>
  </si>
  <si>
    <t>SiKi  2</t>
  </si>
  <si>
    <t>9.</t>
  </si>
  <si>
    <t>SiKi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</si>
</sst>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21</v>
      </c>
      <c r="Z4" s="1" t="s">
        <v>22</v>
      </c>
      <c r="AA4" s="12">
        <v>14</v>
      </c>
      <c r="AB4" s="12">
        <v>0</v>
      </c>
      <c r="AC4" s="12">
        <v>4</v>
      </c>
      <c r="AD4" s="12">
        <v>7</v>
      </c>
      <c r="AE4" s="12">
        <v>46</v>
      </c>
      <c r="AF4" s="66">
        <v>0.50539999999999996</v>
      </c>
      <c r="AG4" s="10">
        <v>91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29</v>
      </c>
      <c r="Z5" s="1" t="s">
        <v>22</v>
      </c>
      <c r="AA5" s="12">
        <v>12</v>
      </c>
      <c r="AB5" s="12">
        <v>0</v>
      </c>
      <c r="AC5" s="12">
        <v>5</v>
      </c>
      <c r="AD5" s="12">
        <v>18</v>
      </c>
      <c r="AE5" s="12">
        <v>48</v>
      </c>
      <c r="AF5" s="66">
        <v>0.66659999999999997</v>
      </c>
      <c r="AG5" s="10">
        <v>72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29</v>
      </c>
      <c r="Z6" s="1" t="s">
        <v>22</v>
      </c>
      <c r="AA6" s="12">
        <v>12</v>
      </c>
      <c r="AB6" s="12">
        <v>2</v>
      </c>
      <c r="AC6" s="12">
        <v>5</v>
      </c>
      <c r="AD6" s="12">
        <v>20</v>
      </c>
      <c r="AE6" s="12">
        <v>52</v>
      </c>
      <c r="AF6" s="66">
        <v>0.59089999999999998</v>
      </c>
      <c r="AG6" s="19">
        <v>88</v>
      </c>
      <c r="AH6" s="56"/>
      <c r="AI6" s="7"/>
      <c r="AJ6" s="7"/>
      <c r="AK6" s="7"/>
      <c r="AL6" s="10"/>
      <c r="AM6" s="1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35</v>
      </c>
      <c r="D7" s="1" t="s">
        <v>36</v>
      </c>
      <c r="E7" s="12">
        <v>5</v>
      </c>
      <c r="F7" s="12">
        <v>0</v>
      </c>
      <c r="G7" s="12">
        <v>0</v>
      </c>
      <c r="H7" s="12">
        <v>7</v>
      </c>
      <c r="I7" s="12">
        <v>10</v>
      </c>
      <c r="J7" s="32">
        <v>0.47610000000000002</v>
      </c>
      <c r="K7" s="19">
        <v>21</v>
      </c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2020</v>
      </c>
      <c r="Y7" s="12" t="s">
        <v>31</v>
      </c>
      <c r="Z7" s="1" t="s">
        <v>34</v>
      </c>
      <c r="AA7" s="12">
        <v>8</v>
      </c>
      <c r="AB7" s="12">
        <v>0</v>
      </c>
      <c r="AC7" s="12">
        <v>0</v>
      </c>
      <c r="AD7" s="12">
        <v>12</v>
      </c>
      <c r="AE7" s="12">
        <v>40</v>
      </c>
      <c r="AF7" s="32">
        <v>0.63490000000000002</v>
      </c>
      <c r="AG7" s="19">
        <v>63</v>
      </c>
      <c r="AH7" s="41"/>
      <c r="AI7" s="7" t="s">
        <v>32</v>
      </c>
      <c r="AJ7" s="7"/>
      <c r="AK7" s="7" t="s">
        <v>29</v>
      </c>
      <c r="AL7" s="67"/>
      <c r="AM7" s="12"/>
      <c r="AN7" s="12"/>
      <c r="AO7" s="13"/>
      <c r="AP7" s="12"/>
      <c r="AQ7" s="12"/>
      <c r="AR7" s="68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SUM(E7:E7)</f>
        <v>5</v>
      </c>
      <c r="F8" s="36">
        <f>SUM(F7:F7)</f>
        <v>0</v>
      </c>
      <c r="G8" s="36">
        <f>SUM(G7:G7)</f>
        <v>0</v>
      </c>
      <c r="H8" s="36">
        <f>SUM(H7:H7)</f>
        <v>7</v>
      </c>
      <c r="I8" s="36">
        <f>SUM(I7:I7)</f>
        <v>10</v>
      </c>
      <c r="J8" s="37">
        <f>PRODUCT(I8/K8)</f>
        <v>0.47619047619047616</v>
      </c>
      <c r="K8" s="21">
        <f>SUM(K7:K7)</f>
        <v>21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46</v>
      </c>
      <c r="AB8" s="36">
        <f t="shared" ref="AB8:AG8" si="0">SUM(AB4:AB7)</f>
        <v>2</v>
      </c>
      <c r="AC8" s="36">
        <f t="shared" si="0"/>
        <v>14</v>
      </c>
      <c r="AD8" s="36">
        <f t="shared" si="0"/>
        <v>57</v>
      </c>
      <c r="AE8" s="36">
        <f t="shared" si="0"/>
        <v>186</v>
      </c>
      <c r="AF8" s="37">
        <f>PRODUCT(AE8/AG8)</f>
        <v>0.59235668789808915</v>
      </c>
      <c r="AG8" s="21">
        <f t="shared" si="0"/>
        <v>314</v>
      </c>
      <c r="AH8" s="18"/>
      <c r="AI8" s="29"/>
      <c r="AJ8" s="42"/>
      <c r="AK8" s="43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15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23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5</v>
      </c>
      <c r="F12" s="48">
        <f>PRODUCT(F8+R8)</f>
        <v>0</v>
      </c>
      <c r="G12" s="48">
        <f>PRODUCT(G8+S8)</f>
        <v>0</v>
      </c>
      <c r="H12" s="48">
        <f>PRODUCT(H8+T8)</f>
        <v>7</v>
      </c>
      <c r="I12" s="48">
        <f>PRODUCT(I8+U8)</f>
        <v>10</v>
      </c>
      <c r="J12" s="65">
        <f>PRODUCT(I12/K12)</f>
        <v>0.47619047619047616</v>
      </c>
      <c r="K12" s="16">
        <f>PRODUCT(K8+W8)</f>
        <v>21</v>
      </c>
      <c r="L12" s="54">
        <f>PRODUCT((F12+G12)/E12)</f>
        <v>0</v>
      </c>
      <c r="M12" s="54">
        <f>PRODUCT(H12/E12)</f>
        <v>1.4</v>
      </c>
      <c r="N12" s="54">
        <f>PRODUCT((F12+G12+H12)/E12)</f>
        <v>1.4</v>
      </c>
      <c r="O12" s="54">
        <f>PRODUCT(I12/E12)</f>
        <v>2</v>
      </c>
      <c r="Q12" s="17"/>
      <c r="R12" s="17"/>
      <c r="S12" s="17"/>
      <c r="T12" s="16" t="s">
        <v>33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46</v>
      </c>
      <c r="F13" s="48">
        <f>PRODUCT(AB8+AN8)</f>
        <v>2</v>
      </c>
      <c r="G13" s="48">
        <f>PRODUCT(AC8+AO8)</f>
        <v>14</v>
      </c>
      <c r="H13" s="48">
        <f>PRODUCT(AD8+AP8)</f>
        <v>57</v>
      </c>
      <c r="I13" s="48">
        <f>PRODUCT(AE8+AQ8)</f>
        <v>186</v>
      </c>
      <c r="J13" s="65">
        <f>PRODUCT(I13/K13)</f>
        <v>0.59235668789808915</v>
      </c>
      <c r="K13" s="10">
        <f>PRODUCT(AG8+AS8)</f>
        <v>314</v>
      </c>
      <c r="L13" s="54">
        <f>PRODUCT((F13+G13)/E13)</f>
        <v>0.34782608695652173</v>
      </c>
      <c r="M13" s="54">
        <f>PRODUCT(H13/E13)</f>
        <v>1.2391304347826086</v>
      </c>
      <c r="N13" s="54">
        <f>PRODUCT((F13+G13+H13)/E13)</f>
        <v>1.5869565217391304</v>
      </c>
      <c r="O13" s="54">
        <f>PRODUCT(I13/E13)</f>
        <v>4.0434782608695654</v>
      </c>
      <c r="Q13" s="17"/>
      <c r="R13" s="17"/>
      <c r="S13" s="16"/>
      <c r="T13" s="55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51</v>
      </c>
      <c r="F14" s="48">
        <f t="shared" ref="F14:I14" si="1">SUM(F11:F13)</f>
        <v>2</v>
      </c>
      <c r="G14" s="48">
        <f t="shared" si="1"/>
        <v>14</v>
      </c>
      <c r="H14" s="48">
        <f t="shared" si="1"/>
        <v>64</v>
      </c>
      <c r="I14" s="48">
        <f t="shared" si="1"/>
        <v>196</v>
      </c>
      <c r="J14" s="65">
        <f>PRODUCT(I14/K14)</f>
        <v>0.58507462686567169</v>
      </c>
      <c r="K14" s="16">
        <f>SUM(K11:K13)</f>
        <v>335</v>
      </c>
      <c r="L14" s="54">
        <f>PRODUCT((F14+G14)/E14)</f>
        <v>0.31372549019607843</v>
      </c>
      <c r="M14" s="54">
        <f>PRODUCT(H14/E14)</f>
        <v>1.2549019607843137</v>
      </c>
      <c r="N14" s="54">
        <f>PRODUCT((F14+G14+H14)/E14)</f>
        <v>1.5686274509803921</v>
      </c>
      <c r="O14" s="54">
        <f>PRODUCT(I14/E14)</f>
        <v>3.8431372549019609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2:38" x14ac:dyDescent="0.25"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2:38" x14ac:dyDescent="0.25"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2:38" x14ac:dyDescent="0.25"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2:38" x14ac:dyDescent="0.25"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2:38" x14ac:dyDescent="0.25"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2:38" x14ac:dyDescent="0.25"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2:38" x14ac:dyDescent="0.25"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2:38" x14ac:dyDescent="0.25"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2:38" x14ac:dyDescent="0.25"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2:38" x14ac:dyDescent="0.25"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2:38" x14ac:dyDescent="0.25"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2:38" x14ac:dyDescent="0.25"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2:38" x14ac:dyDescent="0.25"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20:35" x14ac:dyDescent="0.25"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20:35" x14ac:dyDescent="0.25"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20:35" x14ac:dyDescent="0.25"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20:35" x14ac:dyDescent="0.25"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20:35" x14ac:dyDescent="0.25"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20:35" x14ac:dyDescent="0.25"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20:35" x14ac:dyDescent="0.25"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20:35" x14ac:dyDescent="0.25"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20:35" x14ac:dyDescent="0.25"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20:35" x14ac:dyDescent="0.25"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20:35" x14ac:dyDescent="0.25"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20:35" x14ac:dyDescent="0.25"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20:35" x14ac:dyDescent="0.25"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20:35" x14ac:dyDescent="0.25"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20:35" x14ac:dyDescent="0.25"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20:35" x14ac:dyDescent="0.25"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20:35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20:35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20:35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20:35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20:35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20:35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20:35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20:35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20:35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20:35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20:35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20:35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20:35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20:35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20:35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20:35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20:35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20:35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20:35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20:35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</row>
  </sheetData>
  <sortState ref="X6:AM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2020-09-08T19:13:03Z</dcterms:modified>
</cp:coreProperties>
</file>