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8" i="3" l="1"/>
  <c r="AS12" i="3"/>
  <c r="AQ12" i="3"/>
  <c r="AR12" i="3" s="1"/>
  <c r="AP12" i="3"/>
  <c r="AO12" i="3"/>
  <c r="AN12" i="3"/>
  <c r="AM12" i="3"/>
  <c r="AG12" i="3"/>
  <c r="K17" i="3" s="1"/>
  <c r="AE12" i="3"/>
  <c r="AF12" i="3" s="1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F17" i="3" l="1"/>
  <c r="H17" i="3"/>
  <c r="E17" i="3"/>
  <c r="E18" i="3" s="1"/>
  <c r="G17" i="3"/>
  <c r="I17" i="3"/>
  <c r="O17" i="3" s="1"/>
  <c r="G18" i="3"/>
  <c r="N17" i="3"/>
  <c r="I18" i="3" l="1"/>
  <c r="J18" i="3" s="1"/>
  <c r="L17" i="3"/>
  <c r="J17" i="3"/>
  <c r="F18" i="3"/>
  <c r="M17" i="3"/>
  <c r="H18" i="3"/>
  <c r="M18" i="3" s="1"/>
  <c r="O18" i="3"/>
  <c r="N18" i="3" l="1"/>
  <c r="L18" i="3"/>
</calcChain>
</file>

<file path=xl/sharedStrings.xml><?xml version="1.0" encoding="utf-8"?>
<sst xmlns="http://schemas.openxmlformats.org/spreadsheetml/2006/main" count="87" uniqueCount="42">
  <si>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</si>
  <si>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</si>
  <si>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</si>
  <si>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</si>
  <si>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</si>
  <si>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</si>
  <si>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</si>
  <si>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</si>
  <si>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</si>
  <si>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</si>
  <si>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</si>
  <si>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</si>
  <si>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</si>
  <si>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</si>
  <si>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</si>
  <si>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</si>
  <si>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</si>
  <si>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</si>
  <si>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</si>
  <si>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</si>
  <si>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Ura = Kannuksen Ura  (1969)</t>
  </si>
  <si>
    <t>LePe = Lestijoen Pesis  (2009)</t>
  </si>
  <si>
    <t>VePe = Veteli Pesis  (2001)</t>
  </si>
  <si>
    <t>YK = Ylivieskan Kuula  (1909)</t>
  </si>
  <si>
    <t>Tuomas Heikkilä</t>
  </si>
  <si>
    <t>4.</t>
  </si>
  <si>
    <t>LePe</t>
  </si>
  <si>
    <t>10.</t>
  </si>
  <si>
    <t>HaU</t>
  </si>
  <si>
    <t>9.</t>
  </si>
  <si>
    <t>YK  2</t>
  </si>
  <si>
    <t>6.</t>
  </si>
  <si>
    <t>VePe</t>
  </si>
  <si>
    <t>3.</t>
  </si>
  <si>
    <t>Ura</t>
  </si>
  <si>
    <t>17.2.1997   Toholampi</t>
  </si>
  <si>
    <t>TU = Toholammin Urheilijat  (1955),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</si>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</sst>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37</v>
      </c>
      <c r="M2" s="22"/>
      <c r="N2" s="22"/>
      <c r="O2" s="28"/>
      <c r="P2" s="6"/>
      <c r="Q2" s="18" t="s">
        <v>38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39</v>
      </c>
      <c r="AI2" s="22"/>
      <c r="AJ2" s="22"/>
      <c r="AK2" s="28"/>
      <c r="AL2" s="6"/>
      <c r="AM2" s="18" t="s">
        <v>38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27</v>
      </c>
      <c r="Z5" s="1" t="s">
        <v>28</v>
      </c>
      <c r="AA5" s="12">
        <v>9</v>
      </c>
      <c r="AB5" s="12">
        <v>0</v>
      </c>
      <c r="AC5" s="12">
        <v>1</v>
      </c>
      <c r="AD5" s="12">
        <v>3</v>
      </c>
      <c r="AE5" s="12">
        <v>26</v>
      </c>
      <c r="AF5" s="66">
        <v>0.6341</v>
      </c>
      <c r="AG5" s="10">
        <v>41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29</v>
      </c>
      <c r="Z6" s="1" t="s">
        <v>30</v>
      </c>
      <c r="AA6" s="12">
        <v>15</v>
      </c>
      <c r="AB6" s="12">
        <v>1</v>
      </c>
      <c r="AC6" s="12">
        <v>3</v>
      </c>
      <c r="AD6" s="12">
        <v>6</v>
      </c>
      <c r="AE6" s="12">
        <v>37</v>
      </c>
      <c r="AF6" s="66">
        <v>0.52110000000000001</v>
      </c>
      <c r="AG6" s="10">
        <v>71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31</v>
      </c>
      <c r="Z7" s="1" t="s">
        <v>32</v>
      </c>
      <c r="AA7" s="12">
        <v>16</v>
      </c>
      <c r="AB7" s="12">
        <v>0</v>
      </c>
      <c r="AC7" s="12">
        <v>1</v>
      </c>
      <c r="AD7" s="12">
        <v>14</v>
      </c>
      <c r="AE7" s="12">
        <v>43</v>
      </c>
      <c r="AF7" s="66">
        <v>0.48859999999999998</v>
      </c>
      <c r="AG7" s="10">
        <v>88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2016</v>
      </c>
      <c r="Y8" s="12" t="s">
        <v>33</v>
      </c>
      <c r="Z8" s="1" t="s">
        <v>34</v>
      </c>
      <c r="AA8" s="12">
        <v>9</v>
      </c>
      <c r="AB8" s="12">
        <v>0</v>
      </c>
      <c r="AC8" s="12">
        <v>1</v>
      </c>
      <c r="AD8" s="12">
        <v>2</v>
      </c>
      <c r="AE8" s="12">
        <v>12</v>
      </c>
      <c r="AF8" s="66">
        <v>0.31569999999999998</v>
      </c>
      <c r="AG8" s="10">
        <v>38</v>
      </c>
      <c r="AH8" s="56"/>
      <c r="AI8" s="7"/>
      <c r="AJ8" s="7"/>
      <c r="AK8" s="7"/>
      <c r="AM8" s="12"/>
      <c r="AN8" s="12"/>
      <c r="AO8" s="12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6"/>
      <c r="AG9" s="10"/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2018</v>
      </c>
      <c r="Y10" s="12" t="s">
        <v>33</v>
      </c>
      <c r="Z10" s="1" t="s">
        <v>32</v>
      </c>
      <c r="AA10" s="12">
        <v>16</v>
      </c>
      <c r="AB10" s="12">
        <v>2</v>
      </c>
      <c r="AC10" s="12">
        <v>3</v>
      </c>
      <c r="AD10" s="12">
        <v>25</v>
      </c>
      <c r="AE10" s="12">
        <v>62</v>
      </c>
      <c r="AF10" s="66">
        <v>0.55349999999999999</v>
      </c>
      <c r="AG10" s="10">
        <v>112</v>
      </c>
      <c r="AH10" s="7"/>
      <c r="AI10" s="7"/>
      <c r="AJ10" s="7"/>
      <c r="AK10" s="7"/>
      <c r="AL10" s="10"/>
      <c r="AM10" s="12">
        <v>3</v>
      </c>
      <c r="AN10" s="12">
        <v>0</v>
      </c>
      <c r="AO10" s="13">
        <v>1</v>
      </c>
      <c r="AP10" s="12">
        <v>2</v>
      </c>
      <c r="AQ10" s="12">
        <v>8</v>
      </c>
      <c r="AR10" s="61">
        <v>0.61529999999999996</v>
      </c>
      <c r="AS10" s="10"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2019</v>
      </c>
      <c r="Y11" s="12" t="s">
        <v>33</v>
      </c>
      <c r="Z11" s="1" t="s">
        <v>32</v>
      </c>
      <c r="AA11" s="12">
        <v>16</v>
      </c>
      <c r="AB11" s="12">
        <v>1</v>
      </c>
      <c r="AC11" s="12">
        <v>4</v>
      </c>
      <c r="AD11" s="12">
        <v>24</v>
      </c>
      <c r="AE11" s="12">
        <v>48</v>
      </c>
      <c r="AF11" s="66">
        <v>0.55810000000000004</v>
      </c>
      <c r="AG11" s="19">
        <v>86</v>
      </c>
      <c r="AH11" s="41"/>
      <c r="AI11" s="7" t="s">
        <v>27</v>
      </c>
      <c r="AJ11" s="7"/>
      <c r="AK11" s="7"/>
      <c r="AM11" s="12">
        <v>2</v>
      </c>
      <c r="AN11" s="12">
        <v>0</v>
      </c>
      <c r="AO11" s="13">
        <v>0</v>
      </c>
      <c r="AP11" s="12">
        <v>1</v>
      </c>
      <c r="AQ11" s="12">
        <v>4</v>
      </c>
      <c r="AR11" s="67">
        <v>0.36359999999999998</v>
      </c>
      <c r="AS11" s="19"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86</v>
      </c>
      <c r="AB12" s="36">
        <f>SUM(AB4:AB11)</f>
        <v>4</v>
      </c>
      <c r="AC12" s="36">
        <f>SUM(AC4:AC11)</f>
        <v>13</v>
      </c>
      <c r="AD12" s="36">
        <f>SUM(AD4:AD11)</f>
        <v>74</v>
      </c>
      <c r="AE12" s="36">
        <f>SUM(AE4:AE11)</f>
        <v>228</v>
      </c>
      <c r="AF12" s="37">
        <f>PRODUCT(AE12/AG12)</f>
        <v>0.51583710407239824</v>
      </c>
      <c r="AG12" s="21">
        <f>SUM(AG4:AG11)</f>
        <v>442</v>
      </c>
      <c r="AH12" s="18"/>
      <c r="AI12" s="29"/>
      <c r="AJ12" s="42"/>
      <c r="AK12" s="43"/>
      <c r="AL12" s="10"/>
      <c r="AM12" s="36">
        <f>SUM(AM4:AM11)</f>
        <v>5</v>
      </c>
      <c r="AN12" s="36">
        <f>SUM(AN4:AN11)</f>
        <v>0</v>
      </c>
      <c r="AO12" s="36">
        <f>SUM(AO4:AO11)</f>
        <v>1</v>
      </c>
      <c r="AP12" s="36">
        <f>SUM(AP4:AP11)</f>
        <v>3</v>
      </c>
      <c r="AQ12" s="36">
        <f>SUM(AQ4:AQ11)</f>
        <v>12</v>
      </c>
      <c r="AR12" s="37">
        <f>PRODUCT(AQ12/AS12)</f>
        <v>0.5</v>
      </c>
      <c r="AS12" s="39">
        <f>SUM(AS4:AS11)</f>
        <v>24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40</v>
      </c>
      <c r="O14" s="7" t="s">
        <v>41</v>
      </c>
      <c r="Q14" s="17"/>
      <c r="R14" s="17" t="s">
        <v>10</v>
      </c>
      <c r="S14" s="17"/>
      <c r="T14" s="55" t="s">
        <v>36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5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21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5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19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91</v>
      </c>
      <c r="F17" s="48">
        <f>PRODUCT(AB12+AN12)</f>
        <v>4</v>
      </c>
      <c r="G17" s="48">
        <f>PRODUCT(AC12+AO12)</f>
        <v>14</v>
      </c>
      <c r="H17" s="48">
        <f>PRODUCT(AD12+AP12)</f>
        <v>77</v>
      </c>
      <c r="I17" s="48">
        <f>PRODUCT(AE12+AQ12)</f>
        <v>240</v>
      </c>
      <c r="J17" s="65">
        <f>PRODUCT(I17/K17)</f>
        <v>0.51502145922746778</v>
      </c>
      <c r="K17" s="10">
        <f>PRODUCT(AG12+AS12)</f>
        <v>466</v>
      </c>
      <c r="L17" s="54">
        <f>PRODUCT((F17+G17)/E17)</f>
        <v>0.19780219780219779</v>
      </c>
      <c r="M17" s="54">
        <f>PRODUCT(H17/E17)</f>
        <v>0.84615384615384615</v>
      </c>
      <c r="N17" s="54">
        <f>PRODUCT((F17+G17+H17)/E17)</f>
        <v>1.043956043956044</v>
      </c>
      <c r="O17" s="54">
        <f>PRODUCT(I17/E17)</f>
        <v>2.6373626373626373</v>
      </c>
      <c r="Q17" s="17"/>
      <c r="R17" s="17"/>
      <c r="S17" s="16"/>
      <c r="T17" s="55" t="s">
        <v>23</v>
      </c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91</v>
      </c>
      <c r="F18" s="48">
        <f t="shared" ref="F18:I18" si="0">SUM(F15:F17)</f>
        <v>4</v>
      </c>
      <c r="G18" s="48">
        <f t="shared" si="0"/>
        <v>14</v>
      </c>
      <c r="H18" s="48">
        <f t="shared" si="0"/>
        <v>77</v>
      </c>
      <c r="I18" s="48">
        <f t="shared" si="0"/>
        <v>240</v>
      </c>
      <c r="J18" s="65">
        <f>PRODUCT(I18/K18)</f>
        <v>0.51502145922746778</v>
      </c>
      <c r="K18" s="16">
        <f>SUM(K15:K17)</f>
        <v>466</v>
      </c>
      <c r="L18" s="54">
        <f>PRODUCT((F18+G18)/E18)</f>
        <v>0.19780219780219779</v>
      </c>
      <c r="M18" s="54">
        <f>PRODUCT(H18/E18)</f>
        <v>0.84615384615384615</v>
      </c>
      <c r="N18" s="54">
        <f>PRODUCT((F18+G18+H18)/E18)</f>
        <v>1.043956043956044</v>
      </c>
      <c r="O18" s="54">
        <f>PRODUCT(I18/E18)</f>
        <v>2.6373626373626373</v>
      </c>
      <c r="Q18" s="10"/>
      <c r="R18" s="10"/>
      <c r="S18" s="10"/>
      <c r="T18" s="55" t="s">
        <v>22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55" t="s">
        <v>20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X10:AT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2019-08-28T18:45:14Z</dcterms:modified>
</cp:coreProperties>
</file>