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6" i="2" l="1"/>
  <c r="AQ16" i="2"/>
  <c r="AP16" i="2"/>
  <c r="AO16" i="2"/>
  <c r="AN16" i="2"/>
  <c r="AM16" i="2"/>
  <c r="AG16" i="2"/>
  <c r="K21" i="2" s="1"/>
  <c r="K22" i="2" s="1"/>
  <c r="AE16" i="2"/>
  <c r="I21" i="2" s="1"/>
  <c r="AD16" i="2"/>
  <c r="AC16" i="2"/>
  <c r="AB16" i="2"/>
  <c r="AA16" i="2"/>
  <c r="E21" i="2" s="1"/>
  <c r="W16" i="2"/>
  <c r="V16" i="2" s="1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F16" i="2"/>
  <c r="F20" i="2" s="1"/>
  <c r="E16" i="2"/>
  <c r="E20" i="2" s="1"/>
  <c r="E22" i="2" s="1"/>
  <c r="AR16" i="2" l="1"/>
  <c r="G21" i="2"/>
  <c r="G22" i="2" s="1"/>
  <c r="J16" i="2"/>
  <c r="H21" i="2"/>
  <c r="H22" i="2" s="1"/>
  <c r="F21" i="2"/>
  <c r="I22" i="2"/>
  <c r="J20" i="2"/>
  <c r="O21" i="2"/>
  <c r="J21" i="2"/>
  <c r="AF16" i="2"/>
  <c r="L21" i="2" l="1"/>
  <c r="N21" i="2"/>
  <c r="F22" i="2"/>
  <c r="L22" i="2" s="1"/>
  <c r="M22" i="2"/>
  <c r="M21" i="2"/>
  <c r="O22" i="2"/>
  <c r="J22" i="2"/>
  <c r="N22" i="2" l="1"/>
</calcChain>
</file>

<file path=xl/sharedStrings.xml><?xml version="1.0" encoding="utf-8"?>
<sst xmlns="http://schemas.openxmlformats.org/spreadsheetml/2006/main" count="102" uniqueCount="43">
  <si>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</si>
  <si>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</si>
  <si>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</si>
  <si>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</si>
  <si>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</si>
  <si>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</si>
  <si>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</si>
  <si>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</si>
  <si>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</si>
  <si>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</si>
  <si>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</si>
  <si>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</si>
  <si>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</si>
  <si>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</si>
  <si>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JaJa</t>
  </si>
  <si>
    <t>JaJa = Jalasjärven Jalas  (1914)</t>
  </si>
  <si>
    <t>1.</t>
  </si>
  <si>
    <t>KoU  2</t>
  </si>
  <si>
    <t>3.</t>
  </si>
  <si>
    <t>KoU = Koskenkorvan Urheilijat  (1945),  kasvattajaseura</t>
  </si>
  <si>
    <t>8.2.1992   Ilmajoki</t>
  </si>
  <si>
    <t>Jussi Heikkilä</t>
  </si>
  <si>
    <t>6.</t>
  </si>
  <si>
    <t>7.</t>
  </si>
  <si>
    <t>8.</t>
  </si>
  <si>
    <t>11.</t>
  </si>
  <si>
    <t>L+T</t>
  </si>
  <si>
    <t>SUOMENSARJA</t>
  </si>
  <si>
    <t>KAIKKI OTTELUT</t>
  </si>
  <si>
    <t>SUPERPESIS</t>
  </si>
  <si>
    <t>YHTEENSÄ</t>
  </si>
  <si>
    <t>2.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</si>
  <si>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</si>
  <si>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</si>
  <si>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</si>
  <si>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</si>
  <si>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</si>
  <si>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</si>
  <si>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PeTo = Peräseinäjoen Toive  (1927)</t>
  </si>
  <si>
    <t>PeTo</t>
  </si>
  <si>
    <t>4.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</si>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</sst>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27" t="s">
        <v>21</v>
      </c>
      <c r="C1" s="2"/>
      <c r="D1" s="3"/>
      <c r="E1" s="4" t="s">
        <v>20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1" t="s">
        <v>13</v>
      </c>
      <c r="C2" s="58"/>
      <c r="D2" s="59"/>
      <c r="E2" s="8" t="s">
        <v>7</v>
      </c>
      <c r="F2" s="26"/>
      <c r="G2" s="26"/>
      <c r="H2" s="26"/>
      <c r="I2" s="34"/>
      <c r="J2" s="9"/>
      <c r="K2" s="24"/>
      <c r="L2" s="21" t="s">
        <v>33</v>
      </c>
      <c r="M2" s="26"/>
      <c r="N2" s="26"/>
      <c r="O2" s="33"/>
      <c r="P2" s="6"/>
      <c r="Q2" s="21" t="s">
        <v>34</v>
      </c>
      <c r="R2" s="26"/>
      <c r="S2" s="26"/>
      <c r="T2" s="26"/>
      <c r="U2" s="34"/>
      <c r="V2" s="33"/>
      <c r="W2" s="6"/>
      <c r="X2" s="60" t="s">
        <v>27</v>
      </c>
      <c r="Y2" s="61"/>
      <c r="Z2" s="32"/>
      <c r="AA2" s="8" t="s">
        <v>7</v>
      </c>
      <c r="AB2" s="26"/>
      <c r="AC2" s="26"/>
      <c r="AD2" s="26"/>
      <c r="AE2" s="34"/>
      <c r="AF2" s="9"/>
      <c r="AG2" s="24"/>
      <c r="AH2" s="21" t="s">
        <v>35</v>
      </c>
      <c r="AI2" s="26"/>
      <c r="AJ2" s="26"/>
      <c r="AK2" s="33"/>
      <c r="AL2" s="6"/>
      <c r="AM2" s="21" t="s">
        <v>34</v>
      </c>
      <c r="AN2" s="26"/>
      <c r="AO2" s="26"/>
      <c r="AP2" s="26"/>
      <c r="AQ2" s="34"/>
      <c r="AR2" s="33"/>
      <c r="AS2" s="35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26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26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38"/>
      <c r="K4" s="13"/>
      <c r="L4" s="37"/>
      <c r="M4" s="7"/>
      <c r="N4" s="7"/>
      <c r="O4" s="7"/>
      <c r="P4" s="10"/>
      <c r="Q4" s="14"/>
      <c r="R4" s="14"/>
      <c r="S4" s="15"/>
      <c r="T4" s="14"/>
      <c r="U4" s="14"/>
      <c r="V4" s="62"/>
      <c r="W4" s="13"/>
      <c r="X4" s="14">
        <v>2009</v>
      </c>
      <c r="Y4" s="14" t="s">
        <v>22</v>
      </c>
      <c r="Z4" s="1" t="s">
        <v>17</v>
      </c>
      <c r="AA4" s="14">
        <v>12</v>
      </c>
      <c r="AB4" s="14">
        <v>0</v>
      </c>
      <c r="AC4" s="14">
        <v>2</v>
      </c>
      <c r="AD4" s="14">
        <v>10</v>
      </c>
      <c r="AE4" s="14">
        <v>26</v>
      </c>
      <c r="AF4" s="68">
        <v>0.59089999999999998</v>
      </c>
      <c r="AG4" s="10">
        <v>44</v>
      </c>
      <c r="AH4" s="17"/>
      <c r="AI4" s="17"/>
      <c r="AJ4" s="17"/>
      <c r="AK4" s="7"/>
      <c r="AL4" s="10"/>
      <c r="AM4" s="14"/>
      <c r="AN4" s="14"/>
      <c r="AO4" s="14"/>
      <c r="AP4" s="14"/>
      <c r="AQ4" s="14"/>
      <c r="AR4" s="56"/>
      <c r="AS4" s="57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1"/>
      <c r="E5" s="14"/>
      <c r="F5" s="14"/>
      <c r="G5" s="14"/>
      <c r="H5" s="15"/>
      <c r="I5" s="14"/>
      <c r="J5" s="38"/>
      <c r="K5" s="13"/>
      <c r="L5" s="37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2010</v>
      </c>
      <c r="Y5" s="14" t="s">
        <v>23</v>
      </c>
      <c r="Z5" s="1" t="s">
        <v>17</v>
      </c>
      <c r="AA5" s="14">
        <v>13</v>
      </c>
      <c r="AB5" s="14">
        <v>1</v>
      </c>
      <c r="AC5" s="14">
        <v>3</v>
      </c>
      <c r="AD5" s="14">
        <v>16</v>
      </c>
      <c r="AE5" s="14">
        <v>50</v>
      </c>
      <c r="AF5" s="68">
        <v>0.63290000000000002</v>
      </c>
      <c r="AG5" s="10">
        <v>79</v>
      </c>
      <c r="AH5" s="17"/>
      <c r="AI5" s="17"/>
      <c r="AJ5" s="17"/>
      <c r="AK5" s="7"/>
      <c r="AL5" s="10"/>
      <c r="AM5" s="14"/>
      <c r="AN5" s="14"/>
      <c r="AO5" s="14"/>
      <c r="AP5" s="14"/>
      <c r="AQ5" s="14"/>
      <c r="AR5" s="56"/>
      <c r="AS5" s="57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1"/>
      <c r="E6" s="14"/>
      <c r="F6" s="14"/>
      <c r="G6" s="14"/>
      <c r="H6" s="15"/>
      <c r="I6" s="14"/>
      <c r="J6" s="38"/>
      <c r="K6" s="13"/>
      <c r="L6" s="37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2011</v>
      </c>
      <c r="Y6" s="14" t="s">
        <v>22</v>
      </c>
      <c r="Z6" s="1" t="s">
        <v>17</v>
      </c>
      <c r="AA6" s="14">
        <v>8</v>
      </c>
      <c r="AB6" s="14">
        <v>0</v>
      </c>
      <c r="AC6" s="14">
        <v>2</v>
      </c>
      <c r="AD6" s="14">
        <v>5</v>
      </c>
      <c r="AE6" s="14">
        <v>24</v>
      </c>
      <c r="AF6" s="68">
        <v>0.5333</v>
      </c>
      <c r="AG6" s="10">
        <v>45</v>
      </c>
      <c r="AH6" s="17"/>
      <c r="AI6" s="17"/>
      <c r="AJ6" s="17"/>
      <c r="AK6" s="7"/>
      <c r="AL6" s="10"/>
      <c r="AM6" s="14"/>
      <c r="AN6" s="14"/>
      <c r="AO6" s="14"/>
      <c r="AP6" s="14"/>
      <c r="AQ6" s="14"/>
      <c r="AR6" s="56"/>
      <c r="AS6" s="57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38"/>
      <c r="K7" s="13"/>
      <c r="L7" s="37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2012</v>
      </c>
      <c r="Y7" s="14" t="s">
        <v>18</v>
      </c>
      <c r="Z7" s="1" t="s">
        <v>17</v>
      </c>
      <c r="AA7" s="14">
        <v>12</v>
      </c>
      <c r="AB7" s="14">
        <v>0</v>
      </c>
      <c r="AC7" s="14">
        <v>2</v>
      </c>
      <c r="AD7" s="14">
        <v>6</v>
      </c>
      <c r="AE7" s="14">
        <v>40</v>
      </c>
      <c r="AF7" s="68">
        <v>0.54790000000000005</v>
      </c>
      <c r="AG7" s="10">
        <v>73</v>
      </c>
      <c r="AH7" s="17"/>
      <c r="AI7" s="17"/>
      <c r="AJ7" s="17"/>
      <c r="AK7" s="7"/>
      <c r="AL7" s="10"/>
      <c r="AM7" s="14">
        <v>2</v>
      </c>
      <c r="AN7" s="14">
        <v>0</v>
      </c>
      <c r="AO7" s="14">
        <v>1</v>
      </c>
      <c r="AP7" s="14">
        <v>1</v>
      </c>
      <c r="AQ7" s="14">
        <v>6</v>
      </c>
      <c r="AR7" s="56">
        <v>0.6</v>
      </c>
      <c r="AS7" s="57">
        <v>10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38"/>
      <c r="K8" s="13"/>
      <c r="L8" s="37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2013</v>
      </c>
      <c r="Y8" s="14" t="s">
        <v>24</v>
      </c>
      <c r="Z8" s="1" t="s">
        <v>17</v>
      </c>
      <c r="AA8" s="14">
        <v>17</v>
      </c>
      <c r="AB8" s="14">
        <v>5</v>
      </c>
      <c r="AC8" s="14">
        <v>9</v>
      </c>
      <c r="AD8" s="14">
        <v>23</v>
      </c>
      <c r="AE8" s="14">
        <v>88</v>
      </c>
      <c r="AF8" s="68">
        <v>0.70960000000000001</v>
      </c>
      <c r="AG8" s="10">
        <v>124</v>
      </c>
      <c r="AH8" s="17"/>
      <c r="AI8" s="17"/>
      <c r="AJ8" s="17"/>
      <c r="AK8" s="7"/>
      <c r="AL8" s="10"/>
      <c r="AM8" s="14"/>
      <c r="AN8" s="14"/>
      <c r="AO8" s="14"/>
      <c r="AP8" s="14"/>
      <c r="AQ8" s="14"/>
      <c r="AR8" s="56"/>
      <c r="AS8" s="57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/>
      <c r="C9" s="16"/>
      <c r="D9" s="1"/>
      <c r="E9" s="14"/>
      <c r="F9" s="14"/>
      <c r="G9" s="14"/>
      <c r="H9" s="15"/>
      <c r="I9" s="14"/>
      <c r="J9" s="38"/>
      <c r="K9" s="13"/>
      <c r="L9" s="37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2014</v>
      </c>
      <c r="Y9" s="14" t="s">
        <v>16</v>
      </c>
      <c r="Z9" s="1" t="s">
        <v>14</v>
      </c>
      <c r="AA9" s="14">
        <v>19</v>
      </c>
      <c r="AB9" s="14">
        <v>6</v>
      </c>
      <c r="AC9" s="14">
        <v>10</v>
      </c>
      <c r="AD9" s="14">
        <v>38</v>
      </c>
      <c r="AE9" s="14">
        <v>134</v>
      </c>
      <c r="AF9" s="68">
        <v>0.77900000000000003</v>
      </c>
      <c r="AG9" s="10">
        <v>172</v>
      </c>
      <c r="AH9" s="17"/>
      <c r="AI9" s="7" t="s">
        <v>22</v>
      </c>
      <c r="AJ9" s="17"/>
      <c r="AK9" s="14" t="s">
        <v>16</v>
      </c>
      <c r="AL9" s="10"/>
      <c r="AM9" s="14">
        <v>8</v>
      </c>
      <c r="AN9" s="14">
        <v>1</v>
      </c>
      <c r="AO9" s="14">
        <v>2</v>
      </c>
      <c r="AP9" s="14">
        <v>12</v>
      </c>
      <c r="AQ9" s="14">
        <v>53</v>
      </c>
      <c r="AR9" s="56">
        <v>0.75700000000000001</v>
      </c>
      <c r="AS9" s="57">
        <v>70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/>
      <c r="C10" s="16"/>
      <c r="D10" s="1"/>
      <c r="E10" s="14"/>
      <c r="F10" s="14"/>
      <c r="G10" s="14"/>
      <c r="H10" s="15"/>
      <c r="I10" s="14"/>
      <c r="J10" s="38"/>
      <c r="K10" s="13"/>
      <c r="L10" s="37"/>
      <c r="M10" s="7"/>
      <c r="N10" s="7"/>
      <c r="O10" s="7"/>
      <c r="Q10" s="14">
        <v>2</v>
      </c>
      <c r="R10" s="15">
        <v>0</v>
      </c>
      <c r="S10" s="15">
        <v>0</v>
      </c>
      <c r="T10" s="15">
        <v>1</v>
      </c>
      <c r="U10" s="15">
        <v>4</v>
      </c>
      <c r="V10" s="38">
        <v>0.44400000000000001</v>
      </c>
      <c r="W10" s="13">
        <v>9</v>
      </c>
      <c r="X10" s="14">
        <v>2015</v>
      </c>
      <c r="Y10" s="14" t="s">
        <v>16</v>
      </c>
      <c r="Z10" s="1" t="s">
        <v>14</v>
      </c>
      <c r="AA10" s="14">
        <v>16</v>
      </c>
      <c r="AB10" s="14">
        <v>2</v>
      </c>
      <c r="AC10" s="14">
        <v>5</v>
      </c>
      <c r="AD10" s="14">
        <v>34</v>
      </c>
      <c r="AE10" s="14">
        <v>102</v>
      </c>
      <c r="AF10" s="68">
        <v>0.80310000000000004</v>
      </c>
      <c r="AG10" s="10">
        <v>127</v>
      </c>
      <c r="AH10" s="17"/>
      <c r="AI10" s="14" t="s">
        <v>31</v>
      </c>
      <c r="AJ10" s="7" t="s">
        <v>32</v>
      </c>
      <c r="AK10" s="14" t="s">
        <v>16</v>
      </c>
      <c r="AL10" s="10"/>
      <c r="AM10" s="14">
        <v>9</v>
      </c>
      <c r="AN10" s="14">
        <v>0</v>
      </c>
      <c r="AO10" s="14">
        <v>2</v>
      </c>
      <c r="AP10" s="14">
        <v>12</v>
      </c>
      <c r="AQ10" s="14">
        <v>41</v>
      </c>
      <c r="AR10" s="56">
        <v>0.60289999999999999</v>
      </c>
      <c r="AS10" s="57">
        <v>68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>
        <v>2016</v>
      </c>
      <c r="C11" s="14" t="s">
        <v>25</v>
      </c>
      <c r="D11" s="1" t="s">
        <v>14</v>
      </c>
      <c r="E11" s="14">
        <v>24</v>
      </c>
      <c r="F11" s="14">
        <v>3</v>
      </c>
      <c r="G11" s="14">
        <v>12</v>
      </c>
      <c r="H11" s="14">
        <v>11</v>
      </c>
      <c r="I11" s="14">
        <v>76</v>
      </c>
      <c r="J11" s="38">
        <v>0.51400000000000001</v>
      </c>
      <c r="K11" s="13">
        <v>148</v>
      </c>
      <c r="L11" s="37"/>
      <c r="M11" s="7"/>
      <c r="N11" s="7"/>
      <c r="O11" s="7"/>
      <c r="Q11" s="14">
        <v>2</v>
      </c>
      <c r="R11" s="15">
        <v>0</v>
      </c>
      <c r="S11" s="15">
        <v>0</v>
      </c>
      <c r="T11" s="15">
        <v>0</v>
      </c>
      <c r="U11" s="15">
        <v>4</v>
      </c>
      <c r="V11" s="38">
        <v>0.4</v>
      </c>
      <c r="W11" s="13">
        <v>10</v>
      </c>
      <c r="X11" s="14"/>
      <c r="Y11" s="16"/>
      <c r="Z11" s="1"/>
      <c r="AA11" s="14"/>
      <c r="AB11" s="14"/>
      <c r="AC11" s="14"/>
      <c r="AD11" s="15"/>
      <c r="AE11" s="14"/>
      <c r="AF11" s="38"/>
      <c r="AG11" s="13"/>
      <c r="AH11" s="37"/>
      <c r="AI11" s="7"/>
      <c r="AJ11" s="7"/>
      <c r="AK11" s="7"/>
      <c r="AM11" s="14"/>
      <c r="AN11" s="14"/>
      <c r="AO11" s="15"/>
      <c r="AP11" s="14"/>
      <c r="AQ11" s="14"/>
      <c r="AR11" s="15"/>
      <c r="AS11" s="13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/>
      <c r="C12" s="16"/>
      <c r="D12" s="1"/>
      <c r="E12" s="14"/>
      <c r="F12" s="14"/>
      <c r="G12" s="14"/>
      <c r="H12" s="15"/>
      <c r="I12" s="14"/>
      <c r="J12" s="38"/>
      <c r="K12" s="13"/>
      <c r="L12" s="37"/>
      <c r="M12" s="7"/>
      <c r="N12" s="7"/>
      <c r="O12" s="7"/>
      <c r="Q12" s="14"/>
      <c r="R12" s="14"/>
      <c r="S12" s="15"/>
      <c r="T12" s="14"/>
      <c r="U12" s="14"/>
      <c r="V12" s="15"/>
      <c r="W12" s="13"/>
      <c r="X12" s="14"/>
      <c r="Y12" s="16"/>
      <c r="Z12" s="1"/>
      <c r="AA12" s="14"/>
      <c r="AB12" s="14"/>
      <c r="AC12" s="14"/>
      <c r="AD12" s="15"/>
      <c r="AE12" s="14"/>
      <c r="AF12" s="38"/>
      <c r="AG12" s="13"/>
      <c r="AH12" s="37"/>
      <c r="AI12" s="7"/>
      <c r="AJ12" s="7"/>
      <c r="AK12" s="7"/>
      <c r="AM12" s="14"/>
      <c r="AN12" s="14"/>
      <c r="AO12" s="15"/>
      <c r="AP12" s="14"/>
      <c r="AQ12" s="14"/>
      <c r="AR12" s="15"/>
      <c r="AS12" s="13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/>
      <c r="C13" s="16"/>
      <c r="D13" s="1"/>
      <c r="E13" s="14"/>
      <c r="F13" s="14"/>
      <c r="G13" s="14"/>
      <c r="H13" s="15"/>
      <c r="I13" s="14"/>
      <c r="J13" s="38"/>
      <c r="K13" s="13"/>
      <c r="L13" s="37"/>
      <c r="M13" s="7"/>
      <c r="N13" s="7"/>
      <c r="O13" s="7"/>
      <c r="Q13" s="14"/>
      <c r="R13" s="14"/>
      <c r="S13" s="15"/>
      <c r="T13" s="14"/>
      <c r="U13" s="14"/>
      <c r="V13" s="15"/>
      <c r="W13" s="13"/>
      <c r="X13" s="14">
        <v>2018</v>
      </c>
      <c r="Y13" s="16" t="s">
        <v>22</v>
      </c>
      <c r="Z13" s="1" t="s">
        <v>39</v>
      </c>
      <c r="AA13" s="14">
        <v>16</v>
      </c>
      <c r="AB13" s="14">
        <v>4</v>
      </c>
      <c r="AC13" s="14">
        <v>23</v>
      </c>
      <c r="AD13" s="15">
        <v>25</v>
      </c>
      <c r="AE13" s="14">
        <v>112</v>
      </c>
      <c r="AF13" s="68">
        <v>0.75160000000000005</v>
      </c>
      <c r="AG13" s="10">
        <v>149</v>
      </c>
      <c r="AH13" s="7"/>
      <c r="AI13" s="7" t="s">
        <v>32</v>
      </c>
      <c r="AJ13" s="14" t="s">
        <v>16</v>
      </c>
      <c r="AK13" s="7"/>
      <c r="AL13" s="10"/>
      <c r="AM13" s="1"/>
      <c r="AN13" s="1"/>
      <c r="AO13" s="23"/>
      <c r="AP13" s="1"/>
      <c r="AQ13" s="1"/>
      <c r="AR13" s="23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14"/>
      <c r="C14" s="16"/>
      <c r="D14" s="1"/>
      <c r="E14" s="14"/>
      <c r="F14" s="14"/>
      <c r="G14" s="14"/>
      <c r="H14" s="15"/>
      <c r="I14" s="14"/>
      <c r="J14" s="38"/>
      <c r="K14" s="13"/>
      <c r="L14" s="37"/>
      <c r="M14" s="7"/>
      <c r="N14" s="7"/>
      <c r="O14" s="7"/>
      <c r="Q14" s="14"/>
      <c r="R14" s="14"/>
      <c r="S14" s="15"/>
      <c r="T14" s="14"/>
      <c r="U14" s="14"/>
      <c r="V14" s="15"/>
      <c r="W14" s="13"/>
      <c r="X14" s="14">
        <v>2019</v>
      </c>
      <c r="Y14" s="14" t="s">
        <v>24</v>
      </c>
      <c r="Z14" s="1" t="s">
        <v>39</v>
      </c>
      <c r="AA14" s="14">
        <v>16</v>
      </c>
      <c r="AB14" s="14">
        <v>3</v>
      </c>
      <c r="AC14" s="14">
        <v>15</v>
      </c>
      <c r="AD14" s="14">
        <v>17</v>
      </c>
      <c r="AE14" s="14">
        <v>100</v>
      </c>
      <c r="AF14" s="68">
        <v>0.71940000000000004</v>
      </c>
      <c r="AG14" s="13">
        <v>139</v>
      </c>
      <c r="AH14" s="37"/>
      <c r="AI14" s="7"/>
      <c r="AJ14" s="7"/>
      <c r="AK14" s="7" t="s">
        <v>40</v>
      </c>
      <c r="AM14" s="14"/>
      <c r="AN14" s="1"/>
      <c r="AO14" s="23"/>
      <c r="AP14" s="1"/>
      <c r="AQ14" s="1"/>
      <c r="AR14" s="23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14"/>
      <c r="C15" s="16"/>
      <c r="D15" s="1"/>
      <c r="E15" s="14"/>
      <c r="F15" s="14"/>
      <c r="G15" s="14"/>
      <c r="H15" s="15"/>
      <c r="I15" s="14"/>
      <c r="J15" s="38"/>
      <c r="K15" s="13"/>
      <c r="L15" s="37"/>
      <c r="M15" s="7"/>
      <c r="N15" s="7"/>
      <c r="O15" s="7"/>
      <c r="Q15" s="14"/>
      <c r="R15" s="14"/>
      <c r="S15" s="15"/>
      <c r="T15" s="14"/>
      <c r="U15" s="14"/>
      <c r="V15" s="15"/>
      <c r="W15" s="13"/>
      <c r="X15" s="14">
        <v>2020</v>
      </c>
      <c r="Y15" s="14" t="s">
        <v>18</v>
      </c>
      <c r="Z15" s="1" t="s">
        <v>41</v>
      </c>
      <c r="AA15" s="14">
        <v>8</v>
      </c>
      <c r="AB15" s="14">
        <v>1</v>
      </c>
      <c r="AC15" s="14">
        <v>10</v>
      </c>
      <c r="AD15" s="14">
        <v>11</v>
      </c>
      <c r="AE15" s="14">
        <v>46</v>
      </c>
      <c r="AF15" s="38">
        <v>0.71870000000000001</v>
      </c>
      <c r="AG15" s="13">
        <v>64</v>
      </c>
      <c r="AH15" s="37"/>
      <c r="AI15" s="7"/>
      <c r="AJ15" s="7" t="s">
        <v>32</v>
      </c>
      <c r="AK15" s="7" t="s">
        <v>40</v>
      </c>
      <c r="AL15" s="10"/>
      <c r="AM15" s="1"/>
      <c r="AN15" s="14"/>
      <c r="AO15" s="15"/>
      <c r="AP15" s="14"/>
      <c r="AQ15" s="14"/>
      <c r="AR15" s="56"/>
      <c r="AS15" s="13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63" t="s">
        <v>30</v>
      </c>
      <c r="C16" s="64"/>
      <c r="D16" s="65"/>
      <c r="E16" s="42">
        <f>SUM(E4:E15)</f>
        <v>24</v>
      </c>
      <c r="F16" s="42">
        <f>SUM(F4:F15)</f>
        <v>3</v>
      </c>
      <c r="G16" s="42">
        <f>SUM(G4:G15)</f>
        <v>12</v>
      </c>
      <c r="H16" s="42">
        <f>SUM(H4:H15)</f>
        <v>11</v>
      </c>
      <c r="I16" s="42">
        <f>SUM(I4:I15)</f>
        <v>76</v>
      </c>
      <c r="J16" s="43">
        <f>PRODUCT(I16/K16)</f>
        <v>0.51351351351351349</v>
      </c>
      <c r="K16" s="24">
        <f>SUM(K4:K15)</f>
        <v>148</v>
      </c>
      <c r="L16" s="21"/>
      <c r="M16" s="34"/>
      <c r="N16" s="44"/>
      <c r="O16" s="45"/>
      <c r="P16" s="10"/>
      <c r="Q16" s="42">
        <f>SUM(Q4:Q15)</f>
        <v>4</v>
      </c>
      <c r="R16" s="42">
        <f>SUM(R4:R15)</f>
        <v>0</v>
      </c>
      <c r="S16" s="42">
        <f>SUM(S4:S15)</f>
        <v>0</v>
      </c>
      <c r="T16" s="42">
        <f>SUM(T4:T15)</f>
        <v>1</v>
      </c>
      <c r="U16" s="42">
        <f>SUM(U4:U15)</f>
        <v>8</v>
      </c>
      <c r="V16" s="43">
        <f>PRODUCT(U16/W16)</f>
        <v>0.42105263157894735</v>
      </c>
      <c r="W16" s="24">
        <f>SUM(W4:W15)</f>
        <v>19</v>
      </c>
      <c r="X16" s="17" t="s">
        <v>30</v>
      </c>
      <c r="Y16" s="11"/>
      <c r="Z16" s="9"/>
      <c r="AA16" s="42">
        <f>SUM(AA4:AA15)</f>
        <v>137</v>
      </c>
      <c r="AB16" s="42">
        <f>SUM(AB4:AB15)</f>
        <v>22</v>
      </c>
      <c r="AC16" s="42">
        <f>SUM(AC4:AC15)</f>
        <v>81</v>
      </c>
      <c r="AD16" s="42">
        <f>SUM(AD4:AD15)</f>
        <v>185</v>
      </c>
      <c r="AE16" s="42">
        <f>SUM(AE4:AE15)</f>
        <v>722</v>
      </c>
      <c r="AF16" s="43">
        <f>PRODUCT(AE16/AG16)</f>
        <v>0.71062992125984248</v>
      </c>
      <c r="AG16" s="24">
        <f>SUM(AG4:AG15)</f>
        <v>1016</v>
      </c>
      <c r="AH16" s="21"/>
      <c r="AI16" s="34"/>
      <c r="AJ16" s="44"/>
      <c r="AK16" s="45"/>
      <c r="AL16" s="10"/>
      <c r="AM16" s="42">
        <f>SUM(AM4:AM15)</f>
        <v>19</v>
      </c>
      <c r="AN16" s="42">
        <f>SUM(AN4:AN15)</f>
        <v>1</v>
      </c>
      <c r="AO16" s="42">
        <f>SUM(AO4:AO15)</f>
        <v>5</v>
      </c>
      <c r="AP16" s="42">
        <f>SUM(AP4:AP15)</f>
        <v>25</v>
      </c>
      <c r="AQ16" s="42">
        <f>SUM(AQ4:AQ15)</f>
        <v>100</v>
      </c>
      <c r="AR16" s="43">
        <f>PRODUCT(AQ16/AS16)</f>
        <v>0.67567567567567566</v>
      </c>
      <c r="AS16" s="35">
        <f>SUM(AS4:AS15)</f>
        <v>148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3"/>
      <c r="L17" s="10"/>
      <c r="M17" s="10"/>
      <c r="N17" s="10"/>
      <c r="O17" s="10"/>
      <c r="P17" s="18"/>
      <c r="Q17" s="18"/>
      <c r="R17" s="20"/>
      <c r="S17" s="18"/>
      <c r="T17" s="18"/>
      <c r="U17" s="10"/>
      <c r="V17" s="10"/>
      <c r="W17" s="13"/>
      <c r="X17" s="18"/>
      <c r="Y17" s="18"/>
      <c r="Z17" s="18"/>
      <c r="AA17" s="18"/>
      <c r="AB17" s="18"/>
      <c r="AC17" s="18"/>
      <c r="AD17" s="18"/>
      <c r="AE17" s="18"/>
      <c r="AF17" s="19"/>
      <c r="AG17" s="13"/>
      <c r="AH17" s="10"/>
      <c r="AI17" s="10"/>
      <c r="AJ17" s="10"/>
      <c r="AK17" s="10"/>
      <c r="AL17" s="18"/>
      <c r="AM17" s="18"/>
      <c r="AN17" s="20"/>
      <c r="AO17" s="18"/>
      <c r="AP17" s="18"/>
      <c r="AQ17" s="10"/>
      <c r="AR17" s="10"/>
      <c r="AS17" s="13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48" t="s">
        <v>28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10</v>
      </c>
      <c r="M18" s="7" t="s">
        <v>11</v>
      </c>
      <c r="N18" s="7" t="s">
        <v>36</v>
      </c>
      <c r="O18" s="7" t="s">
        <v>37</v>
      </c>
      <c r="Q18" s="20"/>
      <c r="R18" s="20" t="s">
        <v>12</v>
      </c>
      <c r="S18" s="20"/>
      <c r="T18" s="25" t="s">
        <v>19</v>
      </c>
      <c r="U18" s="10"/>
      <c r="V18" s="13"/>
      <c r="W18" s="13"/>
      <c r="X18" s="47"/>
      <c r="Y18" s="47"/>
      <c r="Z18" s="47"/>
      <c r="AA18" s="47"/>
      <c r="AB18" s="47"/>
      <c r="AC18" s="18"/>
      <c r="AD18" s="18"/>
      <c r="AE18" s="18"/>
      <c r="AF18" s="18"/>
      <c r="AG18" s="18"/>
      <c r="AH18" s="18"/>
      <c r="AI18" s="18"/>
      <c r="AJ18" s="18"/>
      <c r="AK18" s="18"/>
      <c r="AM18" s="13"/>
      <c r="AN18" s="47"/>
      <c r="AO18" s="47"/>
      <c r="AP18" s="47"/>
      <c r="AQ18" s="47"/>
      <c r="AR18" s="47"/>
      <c r="AS18" s="47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22" t="s">
        <v>29</v>
      </c>
      <c r="C19" s="3"/>
      <c r="D19" s="23"/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67">
        <v>0</v>
      </c>
      <c r="K19" s="18">
        <v>0</v>
      </c>
      <c r="L19" s="52">
        <v>0</v>
      </c>
      <c r="M19" s="52">
        <v>0</v>
      </c>
      <c r="N19" s="52">
        <v>0</v>
      </c>
      <c r="O19" s="52">
        <v>0</v>
      </c>
      <c r="Q19" s="20"/>
      <c r="R19" s="20"/>
      <c r="S19" s="20"/>
      <c r="T19" s="18" t="s">
        <v>15</v>
      </c>
      <c r="U19" s="18"/>
      <c r="V19" s="18"/>
      <c r="W19" s="18"/>
      <c r="X19" s="20"/>
      <c r="Y19" s="20"/>
      <c r="Z19" s="20"/>
      <c r="AA19" s="20"/>
      <c r="AB19" s="20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20"/>
      <c r="AO19" s="20"/>
      <c r="AP19" s="20"/>
      <c r="AQ19" s="20"/>
      <c r="AR19" s="20"/>
      <c r="AS19" s="20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39" t="s">
        <v>13</v>
      </c>
      <c r="C20" s="40"/>
      <c r="D20" s="41"/>
      <c r="E20" s="51">
        <f>PRODUCT(E16+Q16)</f>
        <v>28</v>
      </c>
      <c r="F20" s="51">
        <f>PRODUCT(F16+R16)</f>
        <v>3</v>
      </c>
      <c r="G20" s="51">
        <f>PRODUCT(G16+S16)</f>
        <v>12</v>
      </c>
      <c r="H20" s="51">
        <f>PRODUCT(H16+T16)</f>
        <v>12</v>
      </c>
      <c r="I20" s="51">
        <f>PRODUCT(I16+U16)</f>
        <v>84</v>
      </c>
      <c r="J20" s="67">
        <f>PRODUCT(I20/K20)</f>
        <v>0.50299401197604787</v>
      </c>
      <c r="K20" s="18">
        <f>PRODUCT(K16+W16)</f>
        <v>167</v>
      </c>
      <c r="L20" s="52">
        <v>0</v>
      </c>
      <c r="M20" s="52">
        <v>0</v>
      </c>
      <c r="N20" s="52">
        <v>0</v>
      </c>
      <c r="O20" s="52">
        <v>0</v>
      </c>
      <c r="Q20" s="20"/>
      <c r="R20" s="20"/>
      <c r="S20" s="20"/>
      <c r="T20" s="66" t="s">
        <v>38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x14ac:dyDescent="0.25">
      <c r="A21" s="18"/>
      <c r="B21" s="12" t="s">
        <v>27</v>
      </c>
      <c r="C21" s="46"/>
      <c r="D21" s="36"/>
      <c r="E21" s="51">
        <f>PRODUCT(AA16+AM16)</f>
        <v>156</v>
      </c>
      <c r="F21" s="51">
        <f>PRODUCT(AB16+AN16)</f>
        <v>23</v>
      </c>
      <c r="G21" s="51">
        <f>PRODUCT(AC16+AO16)</f>
        <v>86</v>
      </c>
      <c r="H21" s="51">
        <f>PRODUCT(AD16+AP16)</f>
        <v>210</v>
      </c>
      <c r="I21" s="51">
        <f>PRODUCT(AE16+AQ16)</f>
        <v>822</v>
      </c>
      <c r="J21" s="67">
        <f>PRODUCT(I21/K21)</f>
        <v>0.70618556701030932</v>
      </c>
      <c r="K21" s="10">
        <f>PRODUCT(AG16+AS16)</f>
        <v>1164</v>
      </c>
      <c r="L21" s="52">
        <f>PRODUCT((F21+G21)/E21)</f>
        <v>0.69871794871794868</v>
      </c>
      <c r="M21" s="52">
        <f>PRODUCT(H21/E21)</f>
        <v>1.3461538461538463</v>
      </c>
      <c r="N21" s="52">
        <f>PRODUCT((F21+G21+H21)/E21)</f>
        <v>2.0448717948717947</v>
      </c>
      <c r="O21" s="52">
        <f>PRODUCT(I21/E21)</f>
        <v>5.2692307692307692</v>
      </c>
      <c r="Q21" s="20"/>
      <c r="R21" s="20"/>
      <c r="S21" s="18"/>
      <c r="T21" s="66" t="s">
        <v>42</v>
      </c>
      <c r="U21" s="10"/>
      <c r="V21" s="1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0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x14ac:dyDescent="0.25">
      <c r="A22" s="18"/>
      <c r="B22" s="53" t="s">
        <v>30</v>
      </c>
      <c r="C22" s="54"/>
      <c r="D22" s="55"/>
      <c r="E22" s="51">
        <f>SUM(E19:E21)</f>
        <v>184</v>
      </c>
      <c r="F22" s="51">
        <f t="shared" ref="F22:I22" si="0">SUM(F19:F21)</f>
        <v>26</v>
      </c>
      <c r="G22" s="51">
        <f t="shared" si="0"/>
        <v>98</v>
      </c>
      <c r="H22" s="51">
        <f t="shared" si="0"/>
        <v>222</v>
      </c>
      <c r="I22" s="51">
        <f t="shared" si="0"/>
        <v>906</v>
      </c>
      <c r="J22" s="67">
        <f>PRODUCT(I22/K22)</f>
        <v>0.6806912096168295</v>
      </c>
      <c r="K22" s="18">
        <f>SUM(K19:K21)</f>
        <v>1331</v>
      </c>
      <c r="L22" s="52">
        <f>PRODUCT((F22+G22)/E22)</f>
        <v>0.67391304347826086</v>
      </c>
      <c r="M22" s="52">
        <f>PRODUCT(H22/E22)</f>
        <v>1.2065217391304348</v>
      </c>
      <c r="N22" s="52">
        <f>PRODUCT((F22+G22+H22)/E22)</f>
        <v>1.8804347826086956</v>
      </c>
      <c r="O22" s="52">
        <f>PRODUCT(I22/E22)</f>
        <v>4.9239130434782608</v>
      </c>
      <c r="Q22" s="10"/>
      <c r="R22" s="10"/>
      <c r="S22" s="10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0"/>
      <c r="F23" s="10"/>
      <c r="G23" s="10"/>
      <c r="H23" s="10"/>
      <c r="I23" s="10"/>
      <c r="J23" s="18"/>
      <c r="K23" s="18"/>
      <c r="L23" s="10"/>
      <c r="M23" s="10"/>
      <c r="N23" s="10"/>
      <c r="O23" s="1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J82" s="18"/>
      <c r="K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J83" s="18"/>
      <c r="K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H93" s="18"/>
      <c r="AI93" s="18"/>
      <c r="AJ93" s="18"/>
      <c r="AK93" s="18"/>
      <c r="AL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H94" s="18"/>
      <c r="AI94" s="18"/>
      <c r="AJ94" s="18"/>
      <c r="AK94" s="18"/>
      <c r="AL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66"/>
      <c r="U165" s="10"/>
      <c r="V165" s="10"/>
      <c r="AC165" s="18"/>
      <c r="AD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66"/>
      <c r="U166" s="10"/>
      <c r="V166" s="10"/>
      <c r="AC166" s="18"/>
      <c r="AD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8"/>
      <c r="AD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8"/>
      <c r="AD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8"/>
      <c r="AD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8"/>
      <c r="AD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8"/>
      <c r="AD171" s="18"/>
      <c r="AH171" s="18"/>
      <c r="AI171" s="18"/>
      <c r="AJ171" s="18"/>
      <c r="AK171" s="18"/>
      <c r="AL171" s="10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8"/>
      <c r="AD172" s="18"/>
      <c r="AH172" s="18"/>
      <c r="AI172" s="18"/>
      <c r="AJ172" s="18"/>
      <c r="AK172" s="18"/>
      <c r="AL172" s="10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8"/>
      <c r="AD173" s="18"/>
      <c r="AH173" s="18"/>
      <c r="AI173" s="18"/>
      <c r="AJ173" s="18"/>
      <c r="AK173" s="18"/>
      <c r="AL173" s="10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8"/>
      <c r="AD174" s="18"/>
      <c r="AH174" s="18"/>
      <c r="AI174" s="18"/>
      <c r="AJ174" s="18"/>
      <c r="AK174" s="18"/>
      <c r="AL174" s="10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8"/>
      <c r="AD175" s="18"/>
      <c r="AH175" s="18"/>
      <c r="AI175" s="18"/>
      <c r="AJ175" s="18"/>
      <c r="AK175" s="18"/>
      <c r="AL175" s="10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8"/>
      <c r="AD176" s="18"/>
      <c r="AH176" s="18"/>
      <c r="AI176" s="18"/>
      <c r="AJ176" s="18"/>
      <c r="AK176" s="18"/>
      <c r="AL176" s="10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8"/>
      <c r="AD177" s="18"/>
      <c r="AH177" s="18"/>
      <c r="AI177" s="18"/>
      <c r="AJ177" s="18"/>
      <c r="AK177" s="18"/>
      <c r="AL177" s="10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A178" s="18"/>
      <c r="B178" s="18"/>
      <c r="C178" s="18"/>
      <c r="D178" s="18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8"/>
      <c r="AD178" s="18"/>
      <c r="AH178" s="18"/>
      <c r="AI178" s="18"/>
      <c r="AJ178" s="18"/>
      <c r="AK178" s="18"/>
      <c r="AL178" s="10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A179" s="18"/>
      <c r="B179" s="18"/>
      <c r="C179" s="18"/>
      <c r="D179" s="18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8"/>
      <c r="AD179" s="18"/>
      <c r="AH179" s="18"/>
      <c r="AI179" s="18"/>
      <c r="AJ179" s="18"/>
      <c r="AK179" s="18"/>
      <c r="AL179" s="10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8"/>
      <c r="AI180" s="18"/>
      <c r="AJ180" s="18"/>
      <c r="AK180" s="18"/>
      <c r="AL180" s="10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8"/>
      <c r="AI181" s="18"/>
      <c r="AJ181" s="18"/>
      <c r="AK181" s="18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8"/>
      <c r="AI182" s="18"/>
      <c r="AJ182" s="18"/>
      <c r="AK182" s="18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8"/>
      <c r="AI183" s="18"/>
      <c r="AJ183" s="18"/>
      <c r="AK183" s="18"/>
      <c r="AL183" s="10"/>
    </row>
    <row r="184" spans="1:57" ht="14.25" x14ac:dyDescent="0.2">
      <c r="L184" s="10"/>
      <c r="M184" s="10"/>
      <c r="N184" s="10"/>
      <c r="O184" s="10"/>
      <c r="P184" s="10"/>
      <c r="AH184" s="18"/>
      <c r="AI184" s="18"/>
      <c r="AJ184" s="18"/>
      <c r="AK184" s="18"/>
      <c r="AL184" s="10"/>
    </row>
    <row r="185" spans="1:57" ht="14.25" x14ac:dyDescent="0.2">
      <c r="L185" s="10"/>
      <c r="M185" s="10"/>
      <c r="N185" s="10"/>
      <c r="O185" s="10"/>
      <c r="P185" s="10"/>
      <c r="AH185" s="18"/>
      <c r="AI185" s="18"/>
      <c r="AJ185" s="18"/>
      <c r="AK185" s="18"/>
      <c r="AL185" s="10"/>
    </row>
    <row r="186" spans="1:57" ht="14.25" x14ac:dyDescent="0.2">
      <c r="L186" s="10"/>
      <c r="M186" s="10"/>
      <c r="N186" s="10"/>
      <c r="O186" s="10"/>
      <c r="P186" s="10"/>
      <c r="AH186" s="18"/>
      <c r="AI186" s="18"/>
      <c r="AJ186" s="18"/>
      <c r="AK186" s="18"/>
      <c r="AL186" s="10"/>
    </row>
    <row r="187" spans="1:57" ht="14.25" x14ac:dyDescent="0.2">
      <c r="L187" s="10"/>
      <c r="M187" s="10"/>
      <c r="N187" s="10"/>
      <c r="O187" s="10"/>
      <c r="P187" s="10"/>
      <c r="AH187" s="10"/>
      <c r="AI187" s="10"/>
      <c r="AJ187" s="10"/>
      <c r="AK187" s="10"/>
      <c r="AL187" s="10"/>
    </row>
  </sheetData>
  <sortState ref="X14:AM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2020-09-04T07:59:05Z</dcterms:modified>
</cp:coreProperties>
</file>