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8" i="3" l="1"/>
  <c r="O26" i="3"/>
  <c r="O27" i="3"/>
  <c r="O25" i="3" l="1"/>
  <c r="N25" i="3"/>
  <c r="M25" i="3"/>
  <c r="L25" i="3"/>
  <c r="AG19" i="3"/>
  <c r="AG22" i="3" s="1"/>
  <c r="K27" i="3" s="1"/>
  <c r="AG18" i="3"/>
  <c r="K25" i="3"/>
  <c r="AS22" i="3"/>
  <c r="AQ22" i="3"/>
  <c r="AP22" i="3"/>
  <c r="AO22" i="3"/>
  <c r="AN22" i="3"/>
  <c r="AM22" i="3"/>
  <c r="AE22" i="3"/>
  <c r="AD22" i="3"/>
  <c r="AC22" i="3"/>
  <c r="AB22" i="3"/>
  <c r="AA22" i="3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F22" i="3"/>
  <c r="F26" i="3" s="1"/>
  <c r="E22" i="3"/>
  <c r="E26" i="3" s="1"/>
  <c r="E27" i="3" l="1"/>
  <c r="E28" i="3" s="1"/>
  <c r="N26" i="3"/>
  <c r="M26" i="3"/>
  <c r="L26" i="3"/>
  <c r="G27" i="3"/>
  <c r="G28" i="3" s="1"/>
  <c r="I27" i="3"/>
  <c r="J27" i="3" s="1"/>
  <c r="K28" i="3"/>
  <c r="F27" i="3"/>
  <c r="H27" i="3"/>
  <c r="M27" i="3" s="1"/>
  <c r="I28" i="3"/>
  <c r="AF22" i="3"/>
  <c r="H28" i="3" l="1"/>
  <c r="M28" i="3" s="1"/>
  <c r="L27" i="3"/>
  <c r="N27" i="3"/>
  <c r="F28" i="3"/>
  <c r="N28" i="3" l="1"/>
  <c r="L28" i="3"/>
</calcChain>
</file>

<file path=xl/sharedStrings.xml><?xml version="1.0" encoding="utf-8"?>
<sst xmlns="http://schemas.openxmlformats.org/spreadsheetml/2006/main" count="221" uniqueCount="77">
  <si>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</si>
  <si>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</si>
  <si>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</si>
  <si>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</si>
  <si>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</si>
  <si>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</si>
  <si>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</si>
  <si>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</si>
  <si>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</si>
  <si>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</si>
  <si>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</si>
  <si>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</si>
  <si>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</si>
  <si>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</si>
  <si>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</si>
  <si>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</si>
  <si>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</si>
  <si>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</si>
  <si>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</si>
  <si>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</si>
  <si>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</si>
  <si>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</si>
  <si>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</si>
  <si>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</si>
  <si>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</si>
  <si>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</si>
  <si>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</si>
  <si>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</si>
  <si>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 xml:space="preserve">  18 v   0 kk 24 pv</t>
  </si>
  <si>
    <t>ka/L</t>
  </si>
  <si>
    <t>ka/T</t>
  </si>
  <si>
    <t>ka/KL</t>
  </si>
  <si>
    <t>ENSIMMÄISET</t>
  </si>
  <si>
    <t>K</t>
  </si>
  <si>
    <t>H</t>
  </si>
  <si>
    <t>P</t>
  </si>
  <si>
    <t>Petri Hautaviita</t>
  </si>
  <si>
    <t>14.</t>
  </si>
  <si>
    <t>KPL</t>
  </si>
  <si>
    <t>05.05. 1991  KPL - KiPa  3-3</t>
  </si>
  <si>
    <t>12.05. 1991  Lippo - KPL  7-6</t>
  </si>
  <si>
    <t>2.  ottelu</t>
  </si>
  <si>
    <t>13.  ottelu</t>
  </si>
  <si>
    <t>30.06. 1991  SiiPe - KPL  11-9</t>
  </si>
  <si>
    <t>5.</t>
  </si>
  <si>
    <t>KoU</t>
  </si>
  <si>
    <t>ykköspesis</t>
  </si>
  <si>
    <t>7.</t>
  </si>
  <si>
    <t>KaKa</t>
  </si>
  <si>
    <t>suomensarja</t>
  </si>
  <si>
    <t>Seurat</t>
  </si>
  <si>
    <t>KaKa = Kauhajoen Karhu  (1910)</t>
  </si>
  <si>
    <t>KPL = Kouvolan Pallonlyöjät  (1931)</t>
  </si>
  <si>
    <t>KoU = Koskenkorvan Urheilijat  (1945)</t>
  </si>
  <si>
    <t>16.4.1966</t>
  </si>
  <si>
    <t>YKKÖSPESIS</t>
  </si>
  <si>
    <t>8.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</si>
  <si>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</si>
  <si>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</si>
  <si>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</si>
  <si>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</si>
  <si>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</si>
  <si>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</si>
  <si>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</si>
  <si>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</si>
  <si>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</si>
  <si>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</si>
  <si>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</si>
  <si>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</si>
  <si>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</si>
  <si>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</si>
  <si>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</si>
  <si>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</si>
  <si>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10.</t>
  </si>
  <si>
    <t>9.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</si>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</sst>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6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140625" style="83" customWidth="1"/>
    <col min="5" max="8" width="5.7109375" style="82" customWidth="1"/>
    <col min="9" max="9" width="5.140625" style="82" customWidth="1"/>
    <col min="10" max="10" width="5.85546875" style="82" customWidth="1"/>
    <col min="11" max="12" width="5.7109375" style="82" customWidth="1"/>
    <col min="13" max="13" width="6" style="82" customWidth="1"/>
    <col min="14" max="14" width="8.85546875" style="82" customWidth="1"/>
    <col min="15" max="15" width="0.5703125" style="29" customWidth="1"/>
    <col min="16" max="20" width="5.7109375" style="82" customWidth="1"/>
    <col min="21" max="21" width="8.7109375" style="82" customWidth="1"/>
    <col min="22" max="22" width="0.5703125" style="29" customWidth="1"/>
    <col min="23" max="27" width="5.7109375" style="82" customWidth="1"/>
    <col min="28" max="28" width="8.7109375" style="82" customWidth="1"/>
    <col min="29" max="29" width="0.5703125" style="29" customWidth="1"/>
    <col min="30" max="35" width="5.7109375" style="82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36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8"/>
      <c r="W2" s="22" t="s">
        <v>16</v>
      </c>
      <c r="X2" s="14"/>
      <c r="Y2" s="14"/>
      <c r="Z2" s="14"/>
      <c r="AA2" s="14"/>
      <c r="AB2" s="15"/>
      <c r="AC2" s="88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59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">
      <c r="A4" s="9"/>
      <c r="B4" s="32">
        <v>1983</v>
      </c>
      <c r="C4" s="32" t="s">
        <v>72</v>
      </c>
      <c r="D4" s="33" t="s">
        <v>48</v>
      </c>
      <c r="E4" s="32"/>
      <c r="F4" s="34" t="s">
        <v>46</v>
      </c>
      <c r="G4" s="84"/>
      <c r="H4" s="35"/>
      <c r="I4" s="32"/>
      <c r="J4" s="32"/>
      <c r="K4" s="32"/>
      <c r="L4" s="32"/>
      <c r="M4" s="32"/>
      <c r="N4" s="36"/>
      <c r="O4" s="24"/>
      <c r="P4" s="25"/>
      <c r="Q4" s="25"/>
      <c r="R4" s="25"/>
      <c r="S4" s="25"/>
      <c r="T4" s="25"/>
      <c r="U4" s="27"/>
      <c r="V4" s="24"/>
      <c r="W4" s="39"/>
      <c r="X4" s="39"/>
      <c r="Y4" s="30"/>
      <c r="Z4" s="39"/>
      <c r="AA4" s="30"/>
      <c r="AB4" s="89"/>
      <c r="AC4" s="24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40">
        <v>1984</v>
      </c>
      <c r="C5" s="41" t="s">
        <v>73</v>
      </c>
      <c r="D5" s="42" t="s">
        <v>48</v>
      </c>
      <c r="E5" s="43"/>
      <c r="F5" s="44" t="s">
        <v>49</v>
      </c>
      <c r="G5" s="40"/>
      <c r="H5" s="40"/>
      <c r="I5" s="40"/>
      <c r="J5" s="40"/>
      <c r="K5" s="40"/>
      <c r="L5" s="41"/>
      <c r="M5" s="41"/>
      <c r="N5" s="40"/>
      <c r="O5" s="24"/>
      <c r="P5" s="90"/>
      <c r="Q5" s="90"/>
      <c r="R5" s="91"/>
      <c r="S5" s="90"/>
      <c r="T5" s="90"/>
      <c r="U5" s="91"/>
      <c r="V5" s="24"/>
      <c r="W5" s="39"/>
      <c r="X5" s="39"/>
      <c r="Y5" s="30"/>
      <c r="Z5" s="39"/>
      <c r="AA5" s="30"/>
      <c r="AB5" s="89"/>
      <c r="AC5" s="24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134">
        <v>1985</v>
      </c>
      <c r="C6" s="134" t="s">
        <v>75</v>
      </c>
      <c r="D6" s="135" t="s">
        <v>48</v>
      </c>
      <c r="E6" s="134"/>
      <c r="F6" s="136" t="s">
        <v>76</v>
      </c>
      <c r="G6" s="137"/>
      <c r="H6" s="138"/>
      <c r="I6" s="134"/>
      <c r="J6" s="134"/>
      <c r="K6" s="134"/>
      <c r="L6" s="134"/>
      <c r="M6" s="134"/>
      <c r="N6" s="139"/>
      <c r="O6" s="24"/>
      <c r="P6" s="90"/>
      <c r="Q6" s="90"/>
      <c r="R6" s="91"/>
      <c r="S6" s="90"/>
      <c r="T6" s="90"/>
      <c r="U6" s="91"/>
      <c r="V6" s="24"/>
      <c r="W6" s="39"/>
      <c r="X6" s="39"/>
      <c r="Y6" s="30"/>
      <c r="Z6" s="39"/>
      <c r="AA6" s="30"/>
      <c r="AB6" s="89"/>
      <c r="AC6" s="24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40">
        <v>1986</v>
      </c>
      <c r="C7" s="41" t="s">
        <v>74</v>
      </c>
      <c r="D7" s="42" t="s">
        <v>48</v>
      </c>
      <c r="E7" s="43"/>
      <c r="F7" s="44" t="s">
        <v>49</v>
      </c>
      <c r="G7" s="40"/>
      <c r="H7" s="40"/>
      <c r="I7" s="40"/>
      <c r="J7" s="40"/>
      <c r="K7" s="40"/>
      <c r="L7" s="41"/>
      <c r="M7" s="41"/>
      <c r="N7" s="40"/>
      <c r="O7" s="24"/>
      <c r="P7" s="90"/>
      <c r="Q7" s="90"/>
      <c r="R7" s="91"/>
      <c r="S7" s="90"/>
      <c r="T7" s="90"/>
      <c r="U7" s="91"/>
      <c r="V7" s="24"/>
      <c r="W7" s="39"/>
      <c r="X7" s="39"/>
      <c r="Y7" s="30"/>
      <c r="Z7" s="39"/>
      <c r="AA7" s="30"/>
      <c r="AB7" s="89"/>
      <c r="AC7" s="24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40">
        <v>1987</v>
      </c>
      <c r="C8" s="41" t="s">
        <v>74</v>
      </c>
      <c r="D8" s="42" t="s">
        <v>48</v>
      </c>
      <c r="E8" s="43"/>
      <c r="F8" s="44" t="s">
        <v>49</v>
      </c>
      <c r="G8" s="40"/>
      <c r="H8" s="40"/>
      <c r="I8" s="40"/>
      <c r="J8" s="40"/>
      <c r="K8" s="40"/>
      <c r="L8" s="41"/>
      <c r="M8" s="41"/>
      <c r="N8" s="40"/>
      <c r="O8" s="24"/>
      <c r="P8" s="90"/>
      <c r="Q8" s="90"/>
      <c r="R8" s="91"/>
      <c r="S8" s="90"/>
      <c r="T8" s="90"/>
      <c r="U8" s="91"/>
      <c r="V8" s="24"/>
      <c r="W8" s="39"/>
      <c r="X8" s="39"/>
      <c r="Y8" s="30"/>
      <c r="Z8" s="39"/>
      <c r="AA8" s="30"/>
      <c r="AB8" s="89"/>
      <c r="AC8" s="24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">
      <c r="A9" s="9"/>
      <c r="B9" s="40">
        <v>1988</v>
      </c>
      <c r="C9" s="41" t="s">
        <v>56</v>
      </c>
      <c r="D9" s="42" t="s">
        <v>48</v>
      </c>
      <c r="E9" s="43"/>
      <c r="F9" s="44" t="s">
        <v>49</v>
      </c>
      <c r="G9" s="40"/>
      <c r="H9" s="40"/>
      <c r="I9" s="40"/>
      <c r="J9" s="40"/>
      <c r="K9" s="40"/>
      <c r="L9" s="41"/>
      <c r="M9" s="41"/>
      <c r="N9" s="40"/>
      <c r="O9" s="24"/>
      <c r="P9" s="90"/>
      <c r="Q9" s="90"/>
      <c r="R9" s="91"/>
      <c r="S9" s="90"/>
      <c r="T9" s="90"/>
      <c r="U9" s="91"/>
      <c r="V9" s="24"/>
      <c r="W9" s="39"/>
      <c r="X9" s="39"/>
      <c r="Y9" s="30"/>
      <c r="Z9" s="39"/>
      <c r="AA9" s="30"/>
      <c r="AB9" s="89"/>
      <c r="AC9" s="24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40">
        <v>1989</v>
      </c>
      <c r="C10" s="41" t="s">
        <v>44</v>
      </c>
      <c r="D10" s="42" t="s">
        <v>48</v>
      </c>
      <c r="E10" s="43"/>
      <c r="F10" s="44" t="s">
        <v>49</v>
      </c>
      <c r="G10" s="40"/>
      <c r="H10" s="40"/>
      <c r="I10" s="40"/>
      <c r="J10" s="40"/>
      <c r="K10" s="40"/>
      <c r="L10" s="41"/>
      <c r="M10" s="41"/>
      <c r="N10" s="40"/>
      <c r="O10" s="24"/>
      <c r="P10" s="90"/>
      <c r="Q10" s="90"/>
      <c r="R10" s="91"/>
      <c r="S10" s="90"/>
      <c r="T10" s="90"/>
      <c r="U10" s="91"/>
      <c r="V10" s="24"/>
      <c r="W10" s="39"/>
      <c r="X10" s="39"/>
      <c r="Y10" s="30"/>
      <c r="Z10" s="39"/>
      <c r="AA10" s="30"/>
      <c r="AB10" s="89"/>
      <c r="AC10" s="24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">
      <c r="A11" s="9"/>
      <c r="B11" s="40">
        <v>1990</v>
      </c>
      <c r="C11" s="41" t="s">
        <v>56</v>
      </c>
      <c r="D11" s="42" t="s">
        <v>48</v>
      </c>
      <c r="E11" s="43"/>
      <c r="F11" s="44" t="s">
        <v>49</v>
      </c>
      <c r="G11" s="104"/>
      <c r="H11" s="40"/>
      <c r="I11" s="40"/>
      <c r="J11" s="40"/>
      <c r="K11" s="40"/>
      <c r="L11" s="41"/>
      <c r="M11" s="41"/>
      <c r="N11" s="40"/>
      <c r="O11" s="24"/>
      <c r="P11" s="90"/>
      <c r="Q11" s="90"/>
      <c r="R11" s="91"/>
      <c r="S11" s="90"/>
      <c r="T11" s="90"/>
      <c r="U11" s="91"/>
      <c r="V11" s="24"/>
      <c r="W11" s="39"/>
      <c r="X11" s="39"/>
      <c r="Y11" s="30"/>
      <c r="Z11" s="39"/>
      <c r="AA11" s="30"/>
      <c r="AB11" s="89"/>
      <c r="AC11" s="24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1991</v>
      </c>
      <c r="C12" s="25" t="s">
        <v>37</v>
      </c>
      <c r="D12" s="26" t="s">
        <v>38</v>
      </c>
      <c r="E12" s="25">
        <v>26</v>
      </c>
      <c r="F12" s="25">
        <v>0</v>
      </c>
      <c r="G12" s="27">
        <v>4</v>
      </c>
      <c r="H12" s="25">
        <v>11</v>
      </c>
      <c r="I12" s="25">
        <v>91</v>
      </c>
      <c r="J12" s="25">
        <v>55</v>
      </c>
      <c r="K12" s="25">
        <v>23</v>
      </c>
      <c r="L12" s="25">
        <v>9</v>
      </c>
      <c r="M12" s="25">
        <v>4</v>
      </c>
      <c r="N12" s="28">
        <v>0.45</v>
      </c>
      <c r="O12" s="24"/>
      <c r="P12" s="90"/>
      <c r="Q12" s="90"/>
      <c r="R12" s="91"/>
      <c r="S12" s="90"/>
      <c r="T12" s="90"/>
      <c r="U12" s="91"/>
      <c r="V12" s="24"/>
      <c r="W12" s="39"/>
      <c r="X12" s="39"/>
      <c r="Y12" s="30"/>
      <c r="Z12" s="39"/>
      <c r="AA12" s="30"/>
      <c r="AB12" s="89"/>
      <c r="AC12" s="24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">
      <c r="A13" s="9"/>
      <c r="B13" s="40">
        <v>1992</v>
      </c>
      <c r="C13" s="41" t="s">
        <v>47</v>
      </c>
      <c r="D13" s="42" t="s">
        <v>48</v>
      </c>
      <c r="E13" s="43"/>
      <c r="F13" s="44" t="s">
        <v>49</v>
      </c>
      <c r="G13" s="104"/>
      <c r="H13" s="40"/>
      <c r="I13" s="40"/>
      <c r="J13" s="40"/>
      <c r="K13" s="40"/>
      <c r="L13" s="41"/>
      <c r="M13" s="41"/>
      <c r="N13" s="40"/>
      <c r="O13" s="24"/>
      <c r="P13" s="90"/>
      <c r="Q13" s="90"/>
      <c r="R13" s="91"/>
      <c r="S13" s="90"/>
      <c r="T13" s="90"/>
      <c r="U13" s="91"/>
      <c r="V13" s="24"/>
      <c r="W13" s="39"/>
      <c r="X13" s="39"/>
      <c r="Y13" s="30"/>
      <c r="Z13" s="39"/>
      <c r="AA13" s="30"/>
      <c r="AB13" s="89"/>
      <c r="AC13" s="24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">
      <c r="A14" s="9"/>
      <c r="B14" s="32">
        <v>1993</v>
      </c>
      <c r="C14" s="32" t="s">
        <v>47</v>
      </c>
      <c r="D14" s="33" t="s">
        <v>45</v>
      </c>
      <c r="E14" s="32"/>
      <c r="F14" s="34" t="s">
        <v>46</v>
      </c>
      <c r="G14" s="84"/>
      <c r="H14" s="35"/>
      <c r="I14" s="32"/>
      <c r="J14" s="32"/>
      <c r="K14" s="32"/>
      <c r="L14" s="32"/>
      <c r="M14" s="32"/>
      <c r="N14" s="36"/>
      <c r="O14" s="24"/>
      <c r="P14" s="90"/>
      <c r="Q14" s="90"/>
      <c r="R14" s="91"/>
      <c r="S14" s="90"/>
      <c r="T14" s="90"/>
      <c r="U14" s="91"/>
      <c r="V14" s="24"/>
      <c r="W14" s="39"/>
      <c r="X14" s="39"/>
      <c r="Y14" s="30"/>
      <c r="Z14" s="39"/>
      <c r="AA14" s="30"/>
      <c r="AB14" s="89"/>
      <c r="AC14" s="24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">
      <c r="A15" s="9"/>
      <c r="B15" s="32">
        <v>1994</v>
      </c>
      <c r="C15" s="32" t="s">
        <v>47</v>
      </c>
      <c r="D15" s="33" t="s">
        <v>45</v>
      </c>
      <c r="E15" s="32"/>
      <c r="F15" s="34" t="s">
        <v>46</v>
      </c>
      <c r="G15" s="84"/>
      <c r="H15" s="35"/>
      <c r="I15" s="32"/>
      <c r="J15" s="32"/>
      <c r="K15" s="32"/>
      <c r="L15" s="32"/>
      <c r="M15" s="32"/>
      <c r="N15" s="36"/>
      <c r="O15" s="24"/>
      <c r="P15" s="90"/>
      <c r="Q15" s="90"/>
      <c r="R15" s="91"/>
      <c r="S15" s="90"/>
      <c r="T15" s="90"/>
      <c r="U15" s="91"/>
      <c r="V15" s="24"/>
      <c r="W15" s="39"/>
      <c r="X15" s="39"/>
      <c r="Y15" s="30"/>
      <c r="Z15" s="39"/>
      <c r="AA15" s="30"/>
      <c r="AB15" s="89"/>
      <c r="AC15" s="24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">
      <c r="A16" s="9"/>
      <c r="B16" s="32">
        <v>1995</v>
      </c>
      <c r="C16" s="32" t="s">
        <v>44</v>
      </c>
      <c r="D16" s="37" t="s">
        <v>45</v>
      </c>
      <c r="E16" s="32"/>
      <c r="F16" s="34" t="s">
        <v>46</v>
      </c>
      <c r="G16" s="84"/>
      <c r="H16" s="35"/>
      <c r="I16" s="32"/>
      <c r="J16" s="32"/>
      <c r="K16" s="32"/>
      <c r="L16" s="32"/>
      <c r="M16" s="32"/>
      <c r="N16" s="38"/>
      <c r="O16" s="24"/>
      <c r="P16" s="90"/>
      <c r="Q16" s="90"/>
      <c r="R16" s="91"/>
      <c r="S16" s="90"/>
      <c r="T16" s="90"/>
      <c r="U16" s="91"/>
      <c r="V16" s="24"/>
      <c r="W16" s="39"/>
      <c r="X16" s="39"/>
      <c r="Y16" s="30"/>
      <c r="Z16" s="39"/>
      <c r="AA16" s="30"/>
      <c r="AB16" s="89"/>
      <c r="AC16" s="24"/>
      <c r="AD16" s="25"/>
      <c r="AE16" s="25"/>
      <c r="AF16" s="25"/>
      <c r="AG16" s="25"/>
      <c r="AH16" s="25"/>
      <c r="AI16" s="25"/>
      <c r="AJ16" s="9"/>
    </row>
    <row r="17" spans="1:37" s="23" customFormat="1" ht="15" customHeight="1" x14ac:dyDescent="0.2">
      <c r="A17" s="9"/>
      <c r="B17" s="25">
        <v>1996</v>
      </c>
      <c r="C17" s="25"/>
      <c r="D17" s="26"/>
      <c r="E17" s="25"/>
      <c r="F17" s="25"/>
      <c r="G17" s="31"/>
      <c r="H17" s="27"/>
      <c r="I17" s="25"/>
      <c r="J17" s="25"/>
      <c r="K17" s="25"/>
      <c r="L17" s="25"/>
      <c r="M17" s="25"/>
      <c r="N17" s="28"/>
      <c r="O17" s="24"/>
      <c r="P17" s="90"/>
      <c r="Q17" s="90"/>
      <c r="R17" s="91"/>
      <c r="S17" s="90"/>
      <c r="T17" s="90"/>
      <c r="U17" s="91"/>
      <c r="V17" s="24"/>
      <c r="W17" s="39"/>
      <c r="X17" s="39"/>
      <c r="Y17" s="30"/>
      <c r="Z17" s="39"/>
      <c r="AA17" s="30"/>
      <c r="AB17" s="89"/>
      <c r="AC17" s="24"/>
      <c r="AD17" s="25"/>
      <c r="AE17" s="25"/>
      <c r="AF17" s="25"/>
      <c r="AG17" s="25"/>
      <c r="AH17" s="25"/>
      <c r="AI17" s="25"/>
      <c r="AJ17" s="9"/>
    </row>
    <row r="18" spans="1:37" s="23" customFormat="1" ht="15" customHeight="1" x14ac:dyDescent="0.2">
      <c r="A18" s="9"/>
      <c r="B18" s="25">
        <v>1997</v>
      </c>
      <c r="C18" s="25"/>
      <c r="D18" s="26"/>
      <c r="E18" s="25"/>
      <c r="F18" s="25"/>
      <c r="G18" s="27"/>
      <c r="H18" s="25"/>
      <c r="I18" s="25"/>
      <c r="J18" s="25"/>
      <c r="K18" s="25"/>
      <c r="L18" s="25"/>
      <c r="M18" s="25"/>
      <c r="N18" s="28"/>
      <c r="O18" s="24"/>
      <c r="P18" s="90"/>
      <c r="Q18" s="90"/>
      <c r="R18" s="91"/>
      <c r="S18" s="90"/>
      <c r="T18" s="90"/>
      <c r="U18" s="91"/>
      <c r="V18" s="24"/>
      <c r="W18" s="39"/>
      <c r="X18" s="39"/>
      <c r="Y18" s="30"/>
      <c r="Z18" s="39"/>
      <c r="AA18" s="30"/>
      <c r="AB18" s="89"/>
      <c r="AC18" s="24"/>
      <c r="AD18" s="25"/>
      <c r="AE18" s="25"/>
      <c r="AF18" s="25"/>
      <c r="AG18" s="25"/>
      <c r="AH18" s="25"/>
      <c r="AI18" s="25"/>
      <c r="AJ18" s="9"/>
    </row>
    <row r="19" spans="1:37" s="23" customFormat="1" ht="15" customHeight="1" x14ac:dyDescent="0.2">
      <c r="A19" s="9"/>
      <c r="B19" s="25">
        <v>1998</v>
      </c>
      <c r="C19" s="25"/>
      <c r="D19" s="26"/>
      <c r="E19" s="25"/>
      <c r="F19" s="25"/>
      <c r="G19" s="27"/>
      <c r="H19" s="25"/>
      <c r="I19" s="25"/>
      <c r="J19" s="25"/>
      <c r="K19" s="25"/>
      <c r="L19" s="25"/>
      <c r="M19" s="25"/>
      <c r="N19" s="28"/>
      <c r="O19" s="24"/>
      <c r="P19" s="90"/>
      <c r="Q19" s="90"/>
      <c r="R19" s="91"/>
      <c r="S19" s="90"/>
      <c r="T19" s="90"/>
      <c r="U19" s="91"/>
      <c r="V19" s="24"/>
      <c r="W19" s="39"/>
      <c r="X19" s="39"/>
      <c r="Y19" s="30"/>
      <c r="Z19" s="39"/>
      <c r="AA19" s="30"/>
      <c r="AB19" s="89"/>
      <c r="AC19" s="24"/>
      <c r="AD19" s="25"/>
      <c r="AE19" s="25"/>
      <c r="AF19" s="25"/>
      <c r="AG19" s="25"/>
      <c r="AH19" s="25"/>
      <c r="AI19" s="25"/>
      <c r="AJ19" s="9"/>
    </row>
    <row r="20" spans="1:37" s="23" customFormat="1" ht="15" customHeight="1" x14ac:dyDescent="0.2">
      <c r="A20" s="9"/>
      <c r="B20" s="40">
        <v>1999</v>
      </c>
      <c r="C20" s="41" t="s">
        <v>47</v>
      </c>
      <c r="D20" s="42" t="s">
        <v>48</v>
      </c>
      <c r="E20" s="43"/>
      <c r="F20" s="44" t="s">
        <v>49</v>
      </c>
      <c r="G20" s="40"/>
      <c r="H20" s="40"/>
      <c r="I20" s="40"/>
      <c r="J20" s="40"/>
      <c r="K20" s="40"/>
      <c r="L20" s="41"/>
      <c r="M20" s="41"/>
      <c r="N20" s="40"/>
      <c r="O20" s="24"/>
      <c r="P20" s="90"/>
      <c r="Q20" s="90"/>
      <c r="R20" s="91"/>
      <c r="S20" s="90"/>
      <c r="T20" s="90"/>
      <c r="U20" s="91"/>
      <c r="V20" s="24"/>
      <c r="W20" s="39"/>
      <c r="X20" s="39"/>
      <c r="Y20" s="30"/>
      <c r="Z20" s="39"/>
      <c r="AA20" s="30"/>
      <c r="AB20" s="89"/>
      <c r="AC20" s="24"/>
      <c r="AD20" s="25"/>
      <c r="AE20" s="25"/>
      <c r="AF20" s="25"/>
      <c r="AG20" s="25"/>
      <c r="AH20" s="25"/>
      <c r="AI20" s="25"/>
      <c r="AJ20" s="9"/>
    </row>
    <row r="21" spans="1:37" s="23" customFormat="1" ht="15" customHeight="1" x14ac:dyDescent="0.2">
      <c r="A21" s="9"/>
      <c r="B21" s="25">
        <v>2000</v>
      </c>
      <c r="C21" s="25"/>
      <c r="D21" s="26"/>
      <c r="E21" s="25"/>
      <c r="F21" s="25"/>
      <c r="G21" s="27"/>
      <c r="H21" s="25"/>
      <c r="I21" s="25"/>
      <c r="J21" s="25"/>
      <c r="K21" s="25"/>
      <c r="L21" s="25"/>
      <c r="M21" s="25"/>
      <c r="N21" s="28"/>
      <c r="O21" s="24"/>
      <c r="P21" s="90"/>
      <c r="Q21" s="90"/>
      <c r="R21" s="91"/>
      <c r="S21" s="90"/>
      <c r="T21" s="90"/>
      <c r="U21" s="91"/>
      <c r="V21" s="24"/>
      <c r="W21" s="39"/>
      <c r="X21" s="39"/>
      <c r="Y21" s="30"/>
      <c r="Z21" s="39"/>
      <c r="AA21" s="30"/>
      <c r="AB21" s="89"/>
      <c r="AC21" s="24"/>
      <c r="AD21" s="25"/>
      <c r="AE21" s="25"/>
      <c r="AF21" s="25"/>
      <c r="AG21" s="25"/>
      <c r="AH21" s="25"/>
      <c r="AI21" s="25"/>
      <c r="AJ21" s="9"/>
    </row>
    <row r="22" spans="1:37" s="23" customFormat="1" ht="15" customHeight="1" x14ac:dyDescent="0.2">
      <c r="A22" s="9"/>
      <c r="B22" s="40">
        <v>2001</v>
      </c>
      <c r="C22" s="40" t="s">
        <v>44</v>
      </c>
      <c r="D22" s="42" t="s">
        <v>48</v>
      </c>
      <c r="E22" s="43"/>
      <c r="F22" s="44" t="s">
        <v>49</v>
      </c>
      <c r="G22" s="40"/>
      <c r="H22" s="40"/>
      <c r="I22" s="40"/>
      <c r="J22" s="40"/>
      <c r="K22" s="40"/>
      <c r="L22" s="41"/>
      <c r="M22" s="41"/>
      <c r="N22" s="40"/>
      <c r="O22" s="24"/>
      <c r="P22" s="90"/>
      <c r="Q22" s="90"/>
      <c r="R22" s="91"/>
      <c r="S22" s="90"/>
      <c r="T22" s="90"/>
      <c r="U22" s="91"/>
      <c r="V22" s="24"/>
      <c r="W22" s="39"/>
      <c r="X22" s="39"/>
      <c r="Y22" s="30"/>
      <c r="Z22" s="39"/>
      <c r="AA22" s="30"/>
      <c r="AB22" s="89"/>
      <c r="AC22" s="24"/>
      <c r="AD22" s="25"/>
      <c r="AE22" s="25"/>
      <c r="AF22" s="25"/>
      <c r="AG22" s="25"/>
      <c r="AH22" s="25"/>
      <c r="AI22" s="25"/>
      <c r="AJ22" s="9"/>
    </row>
    <row r="23" spans="1:37" s="23" customFormat="1" ht="15" customHeight="1" x14ac:dyDescent="0.2">
      <c r="A23" s="9"/>
      <c r="B23" s="40">
        <v>2002</v>
      </c>
      <c r="C23" s="40" t="s">
        <v>66</v>
      </c>
      <c r="D23" s="42" t="s">
        <v>48</v>
      </c>
      <c r="E23" s="43"/>
      <c r="F23" s="44" t="s">
        <v>49</v>
      </c>
      <c r="G23" s="40"/>
      <c r="H23" s="40"/>
      <c r="I23" s="40"/>
      <c r="J23" s="40"/>
      <c r="K23" s="40"/>
      <c r="L23" s="41"/>
      <c r="M23" s="41"/>
      <c r="N23" s="40"/>
      <c r="O23" s="24"/>
      <c r="P23" s="90"/>
      <c r="Q23" s="90"/>
      <c r="R23" s="91"/>
      <c r="S23" s="90"/>
      <c r="T23" s="90"/>
      <c r="U23" s="91"/>
      <c r="V23" s="24"/>
      <c r="W23" s="39"/>
      <c r="X23" s="39"/>
      <c r="Y23" s="30"/>
      <c r="Z23" s="39"/>
      <c r="AA23" s="30"/>
      <c r="AB23" s="89"/>
      <c r="AC23" s="24"/>
      <c r="AD23" s="25"/>
      <c r="AE23" s="25"/>
      <c r="AF23" s="25"/>
      <c r="AG23" s="25"/>
      <c r="AH23" s="25"/>
      <c r="AI23" s="25"/>
      <c r="AJ23" s="9"/>
    </row>
    <row r="24" spans="1:37" s="23" customFormat="1" ht="15" customHeight="1" x14ac:dyDescent="0.2">
      <c r="A24" s="9"/>
      <c r="B24" s="25">
        <v>2003</v>
      </c>
      <c r="C24" s="25"/>
      <c r="D24" s="26"/>
      <c r="E24" s="25"/>
      <c r="F24" s="25"/>
      <c r="G24" s="27"/>
      <c r="H24" s="25"/>
      <c r="I24" s="25"/>
      <c r="J24" s="25"/>
      <c r="K24" s="25"/>
      <c r="L24" s="25"/>
      <c r="M24" s="25"/>
      <c r="N24" s="28"/>
      <c r="O24" s="24"/>
      <c r="P24" s="90"/>
      <c r="Q24" s="90"/>
      <c r="R24" s="91"/>
      <c r="S24" s="90"/>
      <c r="T24" s="90"/>
      <c r="U24" s="91"/>
      <c r="V24" s="24"/>
      <c r="W24" s="39"/>
      <c r="X24" s="39"/>
      <c r="Y24" s="30"/>
      <c r="Z24" s="39"/>
      <c r="AA24" s="30"/>
      <c r="AB24" s="89"/>
      <c r="AC24" s="24"/>
      <c r="AD24" s="25"/>
      <c r="AE24" s="25"/>
      <c r="AF24" s="25"/>
      <c r="AG24" s="25"/>
      <c r="AH24" s="25"/>
      <c r="AI24" s="25"/>
      <c r="AJ24" s="9"/>
    </row>
    <row r="25" spans="1:37" s="23" customFormat="1" ht="15" customHeight="1" x14ac:dyDescent="0.2">
      <c r="A25" s="9"/>
      <c r="B25" s="25">
        <v>2004</v>
      </c>
      <c r="C25" s="25"/>
      <c r="D25" s="26"/>
      <c r="E25" s="25"/>
      <c r="F25" s="25"/>
      <c r="G25" s="27"/>
      <c r="H25" s="25"/>
      <c r="I25" s="25"/>
      <c r="J25" s="25"/>
      <c r="K25" s="25"/>
      <c r="L25" s="25"/>
      <c r="M25" s="25"/>
      <c r="N25" s="28"/>
      <c r="O25" s="24"/>
      <c r="P25" s="90"/>
      <c r="Q25" s="90"/>
      <c r="R25" s="91"/>
      <c r="S25" s="90"/>
      <c r="T25" s="90"/>
      <c r="U25" s="91"/>
      <c r="V25" s="24"/>
      <c r="W25" s="39"/>
      <c r="X25" s="39"/>
      <c r="Y25" s="30"/>
      <c r="Z25" s="39"/>
      <c r="AA25" s="30"/>
      <c r="AB25" s="89"/>
      <c r="AC25" s="24"/>
      <c r="AD25" s="25"/>
      <c r="AE25" s="25"/>
      <c r="AF25" s="25"/>
      <c r="AG25" s="25"/>
      <c r="AH25" s="25"/>
      <c r="AI25" s="25"/>
      <c r="AJ25" s="9"/>
    </row>
    <row r="26" spans="1:37" s="23" customFormat="1" ht="15" customHeight="1" x14ac:dyDescent="0.2">
      <c r="A26" s="9"/>
      <c r="B26" s="32">
        <v>2005</v>
      </c>
      <c r="C26" s="86" t="s">
        <v>56</v>
      </c>
      <c r="D26" s="37" t="s">
        <v>48</v>
      </c>
      <c r="E26" s="32"/>
      <c r="F26" s="34" t="s">
        <v>46</v>
      </c>
      <c r="G26" s="84"/>
      <c r="H26" s="35"/>
      <c r="I26" s="32"/>
      <c r="J26" s="32"/>
      <c r="K26" s="32"/>
      <c r="L26" s="32"/>
      <c r="M26" s="32"/>
      <c r="N26" s="38"/>
      <c r="O26" s="24"/>
      <c r="P26" s="90"/>
      <c r="Q26" s="90"/>
      <c r="R26" s="91"/>
      <c r="S26" s="90"/>
      <c r="T26" s="90"/>
      <c r="U26" s="91"/>
      <c r="V26" s="24"/>
      <c r="W26" s="39"/>
      <c r="X26" s="39"/>
      <c r="Y26" s="30"/>
      <c r="Z26" s="39"/>
      <c r="AA26" s="30"/>
      <c r="AB26" s="89"/>
      <c r="AC26" s="24"/>
      <c r="AD26" s="25"/>
      <c r="AE26" s="25"/>
      <c r="AF26" s="25"/>
      <c r="AG26" s="25"/>
      <c r="AH26" s="25"/>
      <c r="AI26" s="25"/>
      <c r="AJ26" s="9"/>
    </row>
    <row r="27" spans="1:37" s="23" customFormat="1" ht="15" customHeight="1" x14ac:dyDescent="0.2">
      <c r="A27" s="1"/>
      <c r="B27" s="16" t="s">
        <v>7</v>
      </c>
      <c r="C27" s="17"/>
      <c r="D27" s="15"/>
      <c r="E27" s="18">
        <v>26</v>
      </c>
      <c r="F27" s="18">
        <v>0</v>
      </c>
      <c r="G27" s="18">
        <v>4</v>
      </c>
      <c r="H27" s="18">
        <v>11</v>
      </c>
      <c r="I27" s="18">
        <v>91</v>
      </c>
      <c r="J27" s="18">
        <v>55</v>
      </c>
      <c r="K27" s="18">
        <v>23</v>
      </c>
      <c r="L27" s="18">
        <v>9</v>
      </c>
      <c r="M27" s="18">
        <v>4</v>
      </c>
      <c r="N27" s="45">
        <v>0.45</v>
      </c>
      <c r="O27" s="24"/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45">
        <v>0</v>
      </c>
      <c r="V27" s="24"/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45">
        <v>0</v>
      </c>
      <c r="AC27" s="24"/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9"/>
    </row>
    <row r="28" spans="1:37" s="23" customFormat="1" ht="15" customHeight="1" x14ac:dyDescent="0.25">
      <c r="A28" s="9"/>
      <c r="B28" s="46" t="s">
        <v>2</v>
      </c>
      <c r="C28" s="31"/>
      <c r="D28" s="47">
        <v>52.666666666666664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29"/>
      <c r="P28" s="48"/>
      <c r="Q28" s="51"/>
      <c r="R28" s="48"/>
      <c r="S28" s="48"/>
      <c r="T28" s="48"/>
      <c r="U28" s="48"/>
      <c r="V28" s="29"/>
      <c r="W28" s="48"/>
      <c r="X28" s="48"/>
      <c r="Y28" s="48"/>
      <c r="Z28" s="48"/>
      <c r="AA28" s="48"/>
      <c r="AB28" s="48"/>
      <c r="AC28" s="29"/>
      <c r="AD28" s="48"/>
      <c r="AE28" s="48"/>
      <c r="AF28" s="48"/>
      <c r="AG28" s="48"/>
      <c r="AH28" s="48"/>
      <c r="AI28" s="48"/>
      <c r="AJ28" s="9"/>
    </row>
    <row r="29" spans="1:37" s="23" customFormat="1" ht="9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29"/>
      <c r="P29" s="48"/>
      <c r="Q29" s="51"/>
      <c r="R29" s="48"/>
      <c r="S29" s="48"/>
      <c r="T29" s="48"/>
      <c r="U29" s="48"/>
      <c r="V29" s="29"/>
      <c r="W29" s="48"/>
      <c r="X29" s="48"/>
      <c r="Y29" s="48"/>
      <c r="Z29" s="48"/>
      <c r="AA29" s="48"/>
      <c r="AB29" s="48"/>
      <c r="AC29" s="29"/>
      <c r="AD29" s="48"/>
      <c r="AE29" s="48"/>
      <c r="AF29" s="48"/>
      <c r="AG29" s="48"/>
      <c r="AH29" s="48"/>
      <c r="AI29" s="48"/>
      <c r="AJ29" s="9"/>
    </row>
    <row r="30" spans="1:37" ht="15" customHeight="1" x14ac:dyDescent="0.25">
      <c r="A30" s="9"/>
      <c r="B30" s="22" t="s">
        <v>25</v>
      </c>
      <c r="C30" s="52"/>
      <c r="D30" s="52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8"/>
      <c r="K30" s="18" t="s">
        <v>29</v>
      </c>
      <c r="L30" s="18" t="s">
        <v>30</v>
      </c>
      <c r="M30" s="18" t="s">
        <v>31</v>
      </c>
      <c r="N30" s="18" t="s">
        <v>22</v>
      </c>
      <c r="O30" s="24"/>
      <c r="P30" s="53" t="s">
        <v>32</v>
      </c>
      <c r="Q30" s="12"/>
      <c r="R30" s="12"/>
      <c r="S30" s="12"/>
      <c r="T30" s="54"/>
      <c r="U30" s="54"/>
      <c r="V30" s="54"/>
      <c r="W30" s="54"/>
      <c r="X30" s="54"/>
      <c r="Y30" s="54"/>
      <c r="Z30" s="54"/>
      <c r="AA30" s="12"/>
      <c r="AB30" s="12"/>
      <c r="AC30" s="54"/>
      <c r="AD30" s="12"/>
      <c r="AE30" s="12"/>
      <c r="AF30" s="12"/>
      <c r="AG30" s="12"/>
      <c r="AH30" s="12"/>
      <c r="AI30" s="55"/>
      <c r="AJ30" s="9"/>
      <c r="AK30" s="48"/>
    </row>
    <row r="31" spans="1:37" ht="15" customHeight="1" x14ac:dyDescent="0.2">
      <c r="A31" s="9"/>
      <c r="B31" s="53" t="s">
        <v>13</v>
      </c>
      <c r="C31" s="12"/>
      <c r="D31" s="55"/>
      <c r="E31" s="25">
        <v>26</v>
      </c>
      <c r="F31" s="25">
        <v>0</v>
      </c>
      <c r="G31" s="25">
        <v>4</v>
      </c>
      <c r="H31" s="25">
        <v>11</v>
      </c>
      <c r="I31" s="25">
        <v>91</v>
      </c>
      <c r="J31" s="48"/>
      <c r="K31" s="56">
        <v>0.15384615384615385</v>
      </c>
      <c r="L31" s="56">
        <v>0.42307692307692307</v>
      </c>
      <c r="M31" s="56">
        <v>3.5</v>
      </c>
      <c r="N31" s="28">
        <v>0.45</v>
      </c>
      <c r="O31" s="24"/>
      <c r="P31" s="57" t="s">
        <v>9</v>
      </c>
      <c r="Q31" s="58"/>
      <c r="R31" s="59" t="s">
        <v>39</v>
      </c>
      <c r="S31" s="59"/>
      <c r="T31" s="59"/>
      <c r="U31" s="59"/>
      <c r="V31" s="59"/>
      <c r="W31" s="59"/>
      <c r="X31" s="92"/>
      <c r="Y31" s="60" t="s">
        <v>11</v>
      </c>
      <c r="Z31" s="60"/>
      <c r="AA31" s="92" t="s">
        <v>27</v>
      </c>
      <c r="AB31" s="92"/>
      <c r="AC31" s="60"/>
      <c r="AD31" s="60"/>
      <c r="AE31" s="93"/>
      <c r="AF31" s="93"/>
      <c r="AG31" s="93"/>
      <c r="AH31" s="59"/>
      <c r="AI31" s="94"/>
      <c r="AJ31" s="9"/>
      <c r="AK31" s="48"/>
    </row>
    <row r="32" spans="1:37" ht="15" customHeight="1" x14ac:dyDescent="0.2">
      <c r="A32" s="9"/>
      <c r="B32" s="61" t="s">
        <v>15</v>
      </c>
      <c r="C32" s="62"/>
      <c r="D32" s="63"/>
      <c r="E32" s="25"/>
      <c r="F32" s="25"/>
      <c r="G32" s="25"/>
      <c r="H32" s="25"/>
      <c r="I32" s="25"/>
      <c r="J32" s="48"/>
      <c r="K32" s="56"/>
      <c r="L32" s="56"/>
      <c r="M32" s="56"/>
      <c r="N32" s="28"/>
      <c r="O32" s="24"/>
      <c r="P32" s="64" t="s">
        <v>60</v>
      </c>
      <c r="Q32" s="65"/>
      <c r="R32" s="66" t="s">
        <v>43</v>
      </c>
      <c r="S32" s="66"/>
      <c r="T32" s="66"/>
      <c r="U32" s="66"/>
      <c r="V32" s="66"/>
      <c r="W32" s="66"/>
      <c r="X32" s="66"/>
      <c r="Y32" s="67" t="s">
        <v>42</v>
      </c>
      <c r="Z32" s="67"/>
      <c r="AA32" s="95" t="s">
        <v>28</v>
      </c>
      <c r="AB32" s="67"/>
      <c r="AC32" s="67"/>
      <c r="AD32" s="67"/>
      <c r="AE32" s="96"/>
      <c r="AF32" s="96"/>
      <c r="AG32" s="96"/>
      <c r="AH32" s="67"/>
      <c r="AI32" s="97"/>
      <c r="AJ32" s="9"/>
      <c r="AK32" s="48"/>
    </row>
    <row r="33" spans="1:37" ht="15" customHeight="1" x14ac:dyDescent="0.2">
      <c r="A33" s="9"/>
      <c r="B33" s="68" t="s">
        <v>16</v>
      </c>
      <c r="C33" s="69"/>
      <c r="D33" s="70"/>
      <c r="E33" s="39"/>
      <c r="F33" s="39"/>
      <c r="G33" s="39"/>
      <c r="H33" s="39"/>
      <c r="I33" s="39"/>
      <c r="J33" s="48"/>
      <c r="K33" s="71"/>
      <c r="L33" s="71"/>
      <c r="M33" s="71"/>
      <c r="N33" s="72"/>
      <c r="O33" s="24"/>
      <c r="P33" s="64" t="s">
        <v>61</v>
      </c>
      <c r="Q33" s="65"/>
      <c r="R33" s="66" t="s">
        <v>40</v>
      </c>
      <c r="S33" s="66"/>
      <c r="T33" s="66"/>
      <c r="U33" s="66"/>
      <c r="V33" s="66"/>
      <c r="W33" s="66"/>
      <c r="X33" s="66"/>
      <c r="Y33" s="67" t="s">
        <v>41</v>
      </c>
      <c r="Z33" s="67"/>
      <c r="AA33" s="95" t="s">
        <v>28</v>
      </c>
      <c r="AB33" s="67"/>
      <c r="AC33" s="67"/>
      <c r="AD33" s="67"/>
      <c r="AE33" s="96"/>
      <c r="AF33" s="66"/>
      <c r="AG33" s="66"/>
      <c r="AH33" s="67"/>
      <c r="AI33" s="97"/>
      <c r="AJ33" s="9"/>
      <c r="AK33" s="48"/>
    </row>
    <row r="34" spans="1:37" ht="15" customHeight="1" x14ac:dyDescent="0.2">
      <c r="A34" s="9"/>
      <c r="B34" s="73" t="s">
        <v>26</v>
      </c>
      <c r="C34" s="74"/>
      <c r="D34" s="75"/>
      <c r="E34" s="18">
        <v>26</v>
      </c>
      <c r="F34" s="18">
        <v>0</v>
      </c>
      <c r="G34" s="18">
        <v>4</v>
      </c>
      <c r="H34" s="18">
        <v>11</v>
      </c>
      <c r="I34" s="18">
        <v>91</v>
      </c>
      <c r="J34" s="48"/>
      <c r="K34" s="76">
        <v>0.15384615384615385</v>
      </c>
      <c r="L34" s="76">
        <v>0.42307692307692307</v>
      </c>
      <c r="M34" s="76">
        <v>3.5</v>
      </c>
      <c r="N34" s="45">
        <v>0.45</v>
      </c>
      <c r="O34" s="24"/>
      <c r="P34" s="77" t="s">
        <v>10</v>
      </c>
      <c r="Q34" s="78"/>
      <c r="R34" s="79"/>
      <c r="S34" s="79"/>
      <c r="T34" s="79"/>
      <c r="U34" s="79"/>
      <c r="V34" s="79"/>
      <c r="W34" s="79"/>
      <c r="X34" s="79"/>
      <c r="Y34" s="80"/>
      <c r="Z34" s="80"/>
      <c r="AA34" s="98"/>
      <c r="AB34" s="80"/>
      <c r="AC34" s="80"/>
      <c r="AD34" s="80"/>
      <c r="AE34" s="99"/>
      <c r="AF34" s="79"/>
      <c r="AG34" s="79"/>
      <c r="AH34" s="80"/>
      <c r="AI34" s="100"/>
      <c r="AJ34" s="9"/>
      <c r="AK34" s="48"/>
    </row>
    <row r="35" spans="1:37" ht="15" customHeight="1" x14ac:dyDescent="0.2">
      <c r="A35" s="9"/>
      <c r="B35" s="50"/>
      <c r="C35" s="50"/>
      <c r="D35" s="50"/>
      <c r="E35" s="50"/>
      <c r="F35" s="50"/>
      <c r="G35" s="50"/>
      <c r="H35" s="50"/>
      <c r="I35" s="50"/>
      <c r="J35" s="48"/>
      <c r="K35" s="50"/>
      <c r="L35" s="50"/>
      <c r="M35" s="50"/>
      <c r="N35" s="49"/>
      <c r="O35" s="24"/>
      <c r="P35" s="48"/>
      <c r="Q35" s="51"/>
      <c r="R35" s="24"/>
      <c r="S35" s="48"/>
      <c r="T35" s="24"/>
      <c r="U35" s="24"/>
      <c r="V35" s="51"/>
      <c r="W35" s="48"/>
      <c r="X35" s="48"/>
      <c r="Y35" s="24"/>
      <c r="Z35" s="24"/>
      <c r="AA35" s="24"/>
      <c r="AB35" s="24"/>
      <c r="AC35" s="24"/>
      <c r="AD35" s="24"/>
      <c r="AE35" s="48"/>
      <c r="AF35" s="48"/>
      <c r="AG35" s="48"/>
      <c r="AH35" s="48"/>
      <c r="AI35" s="48"/>
      <c r="AJ35" s="9"/>
      <c r="AK35" s="24"/>
    </row>
    <row r="36" spans="1:37" ht="15" customHeight="1" x14ac:dyDescent="0.2">
      <c r="A36" s="9"/>
      <c r="B36" s="48" t="s">
        <v>50</v>
      </c>
      <c r="C36" s="48"/>
      <c r="D36" s="48" t="s">
        <v>51</v>
      </c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24"/>
      <c r="P36" s="48"/>
      <c r="Q36" s="51"/>
      <c r="R36" s="24"/>
      <c r="S36" s="48"/>
      <c r="T36" s="48"/>
      <c r="U36" s="48"/>
      <c r="V36" s="48"/>
      <c r="W36" s="48"/>
      <c r="X36" s="48"/>
      <c r="Y36" s="48"/>
      <c r="Z36" s="24"/>
      <c r="AA36" s="48"/>
      <c r="AB36" s="48"/>
      <c r="AC36" s="48"/>
      <c r="AD36" s="48"/>
      <c r="AE36" s="48"/>
      <c r="AF36" s="48"/>
      <c r="AG36" s="48"/>
      <c r="AH36" s="48"/>
      <c r="AI36" s="48"/>
      <c r="AJ36" s="9"/>
    </row>
    <row r="37" spans="1:37" ht="15" customHeight="1" x14ac:dyDescent="0.2">
      <c r="A37" s="9"/>
      <c r="B37" s="48"/>
      <c r="C37" s="48"/>
      <c r="D37" s="48" t="s">
        <v>53</v>
      </c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24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9"/>
    </row>
    <row r="38" spans="1:37" ht="15" customHeight="1" x14ac:dyDescent="0.25">
      <c r="A38" s="9"/>
      <c r="B38" s="48"/>
      <c r="C38" s="48"/>
      <c r="D38" s="48" t="s">
        <v>52</v>
      </c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24"/>
      <c r="S38" s="24"/>
      <c r="T38" s="24"/>
      <c r="U38" s="81"/>
      <c r="V38" s="24"/>
      <c r="W38" s="24"/>
      <c r="X38" s="81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  <c r="AJ38" s="9"/>
    </row>
    <row r="39" spans="1:37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24"/>
      <c r="T39" s="24"/>
      <c r="U39" s="81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7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7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7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1"/>
      <c r="Y147" s="8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1"/>
      <c r="Y148" s="8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1"/>
      <c r="Y149" s="8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1"/>
      <c r="Y150" s="8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81"/>
      <c r="Y151" s="8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81"/>
      <c r="Y152" s="8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48"/>
      <c r="Q153" s="51"/>
      <c r="R153" s="48"/>
      <c r="S153" s="48"/>
      <c r="T153" s="24"/>
      <c r="U153" s="24"/>
      <c r="V153" s="24"/>
      <c r="W153" s="24"/>
      <c r="X153" s="81"/>
      <c r="Y153" s="8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48"/>
      <c r="Q154" s="51"/>
      <c r="R154" s="48"/>
      <c r="S154" s="48"/>
      <c r="T154" s="24"/>
      <c r="U154" s="24"/>
      <c r="V154" s="24"/>
      <c r="W154" s="24"/>
      <c r="X154" s="81"/>
      <c r="Y154" s="8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48"/>
      <c r="Q155" s="51"/>
      <c r="R155" s="48"/>
      <c r="S155" s="48"/>
      <c r="T155" s="24"/>
      <c r="U155" s="24"/>
      <c r="V155" s="24"/>
      <c r="W155" s="24"/>
      <c r="X155" s="81"/>
      <c r="Y155" s="8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48"/>
      <c r="Q156" s="51"/>
      <c r="R156" s="48"/>
      <c r="S156" s="48"/>
      <c r="T156" s="24"/>
      <c r="U156" s="24"/>
      <c r="V156" s="24"/>
      <c r="W156" s="24"/>
      <c r="X156" s="81"/>
      <c r="Y156" s="8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48"/>
      <c r="Q157" s="51"/>
      <c r="R157" s="48"/>
      <c r="S157" s="48"/>
      <c r="T157" s="24"/>
      <c r="U157" s="24"/>
      <c r="V157" s="24"/>
      <c r="W157" s="24"/>
      <c r="X157" s="81"/>
      <c r="Y157" s="8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48"/>
      <c r="Q158" s="51"/>
      <c r="R158" s="48"/>
      <c r="S158" s="48"/>
      <c r="T158" s="24"/>
      <c r="U158" s="24"/>
      <c r="V158" s="24"/>
      <c r="W158" s="24"/>
      <c r="X158" s="81"/>
      <c r="Y158" s="8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48"/>
      <c r="Q159" s="51"/>
      <c r="R159" s="48"/>
      <c r="S159" s="48"/>
      <c r="T159" s="24"/>
      <c r="U159" s="24"/>
      <c r="V159" s="24"/>
      <c r="W159" s="24"/>
      <c r="X159" s="81"/>
      <c r="Y159" s="8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48"/>
      <c r="Q160" s="51"/>
      <c r="R160" s="48"/>
      <c r="S160" s="48"/>
      <c r="T160" s="24"/>
      <c r="U160" s="24"/>
      <c r="V160" s="24"/>
      <c r="W160" s="24"/>
      <c r="X160" s="81"/>
      <c r="Y160" s="8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48"/>
      <c r="Q161" s="51"/>
      <c r="R161" s="48"/>
      <c r="S161" s="48"/>
      <c r="T161" s="24"/>
      <c r="U161" s="24"/>
      <c r="V161" s="24"/>
      <c r="W161" s="24"/>
      <c r="X161" s="81"/>
      <c r="Y161" s="8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48"/>
      <c r="Q162" s="51"/>
      <c r="R162" s="48"/>
      <c r="S162" s="48"/>
      <c r="T162" s="24"/>
      <c r="U162" s="24"/>
      <c r="V162" s="24"/>
      <c r="W162" s="24"/>
      <c r="X162" s="81"/>
      <c r="Y162" s="8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48"/>
      <c r="Q163" s="51"/>
      <c r="R163" s="48"/>
      <c r="S163" s="48"/>
      <c r="T163" s="24"/>
      <c r="U163" s="24"/>
      <c r="V163" s="24"/>
      <c r="W163" s="24"/>
      <c r="X163" s="81"/>
      <c r="Y163" s="8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48"/>
      <c r="Q164" s="51"/>
      <c r="R164" s="48"/>
      <c r="S164" s="48"/>
      <c r="T164" s="24"/>
      <c r="U164" s="24"/>
      <c r="V164" s="24"/>
      <c r="W164" s="24"/>
      <c r="X164" s="81"/>
      <c r="Y164" s="8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48"/>
      <c r="Q165" s="51"/>
      <c r="R165" s="48"/>
      <c r="S165" s="48"/>
      <c r="T165" s="24"/>
      <c r="U165" s="24"/>
      <c r="V165" s="24"/>
      <c r="W165" s="24"/>
      <c r="X165" s="81"/>
      <c r="Y165" s="8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48"/>
      <c r="Q166" s="51"/>
      <c r="R166" s="48"/>
      <c r="S166" s="48"/>
      <c r="T166" s="24"/>
      <c r="U166" s="24"/>
      <c r="V166" s="24"/>
      <c r="W166" s="24"/>
      <c r="X166" s="81"/>
      <c r="Y166" s="8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48"/>
      <c r="Q167" s="51"/>
      <c r="R167" s="48"/>
      <c r="S167" s="48"/>
      <c r="T167" s="24"/>
      <c r="U167" s="24"/>
      <c r="V167" s="24"/>
      <c r="W167" s="24"/>
      <c r="X167" s="81"/>
      <c r="Y167" s="8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48"/>
      <c r="Q168" s="51"/>
      <c r="R168" s="48"/>
      <c r="S168" s="48"/>
      <c r="T168" s="24"/>
      <c r="U168" s="24"/>
      <c r="V168" s="24"/>
      <c r="W168" s="24"/>
      <c r="X168" s="81"/>
      <c r="Y168" s="8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48"/>
      <c r="Q169" s="51"/>
      <c r="R169" s="48"/>
      <c r="S169" s="48"/>
      <c r="T169" s="24"/>
      <c r="U169" s="24"/>
      <c r="V169" s="24"/>
      <c r="W169" s="24"/>
      <c r="X169" s="81"/>
      <c r="Y169" s="8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48"/>
      <c r="Q170" s="51"/>
      <c r="R170" s="48"/>
      <c r="S170" s="48"/>
      <c r="T170" s="24"/>
      <c r="U170" s="24"/>
      <c r="V170" s="24"/>
      <c r="W170" s="24"/>
      <c r="X170" s="81"/>
      <c r="Y170" s="8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48"/>
      <c r="Q171" s="51"/>
      <c r="R171" s="48"/>
      <c r="S171" s="48"/>
      <c r="T171" s="24"/>
      <c r="U171" s="24"/>
      <c r="V171" s="24"/>
      <c r="W171" s="24"/>
      <c r="X171" s="81"/>
      <c r="Y171" s="8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48"/>
      <c r="Q172" s="51"/>
      <c r="R172" s="48"/>
      <c r="S172" s="48"/>
      <c r="T172" s="24"/>
      <c r="U172" s="24"/>
      <c r="V172" s="24"/>
      <c r="W172" s="24"/>
      <c r="X172" s="81"/>
      <c r="Y172" s="8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48"/>
      <c r="Q173" s="51"/>
      <c r="R173" s="48"/>
      <c r="S173" s="48"/>
      <c r="T173" s="24"/>
      <c r="U173" s="24"/>
      <c r="V173" s="24"/>
      <c r="W173" s="24"/>
      <c r="X173" s="81"/>
      <c r="Y173" s="8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48"/>
      <c r="Q174" s="51"/>
      <c r="R174" s="48"/>
      <c r="S174" s="48"/>
      <c r="T174" s="24"/>
      <c r="U174" s="24"/>
      <c r="V174" s="24"/>
      <c r="W174" s="24"/>
      <c r="X174" s="81"/>
      <c r="Y174" s="8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48"/>
      <c r="Q175" s="51"/>
      <c r="R175" s="48"/>
      <c r="S175" s="48"/>
      <c r="T175" s="24"/>
      <c r="U175" s="24"/>
      <c r="V175" s="24"/>
      <c r="W175" s="24"/>
      <c r="X175" s="81"/>
      <c r="Y175" s="8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48"/>
      <c r="Q176" s="51"/>
      <c r="R176" s="48"/>
      <c r="S176" s="48"/>
      <c r="T176" s="24"/>
      <c r="U176" s="24"/>
      <c r="V176" s="24"/>
      <c r="W176" s="24"/>
      <c r="X176" s="81"/>
      <c r="Y176" s="8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48"/>
      <c r="Q177" s="51"/>
      <c r="R177" s="48"/>
      <c r="S177" s="48"/>
      <c r="T177" s="24"/>
      <c r="U177" s="24"/>
      <c r="V177" s="24"/>
      <c r="W177" s="24"/>
      <c r="X177" s="81"/>
      <c r="Y177" s="8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48"/>
      <c r="Q178" s="51"/>
      <c r="R178" s="48"/>
      <c r="S178" s="48"/>
      <c r="T178" s="24"/>
      <c r="U178" s="24"/>
      <c r="V178" s="24"/>
      <c r="W178" s="24"/>
      <c r="X178" s="81"/>
      <c r="Y178" s="8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48"/>
      <c r="Q179" s="51"/>
      <c r="R179" s="48"/>
      <c r="S179" s="48"/>
      <c r="T179" s="24"/>
      <c r="U179" s="24"/>
      <c r="V179" s="24"/>
      <c r="W179" s="24"/>
      <c r="X179" s="81"/>
      <c r="Y179" s="8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48"/>
      <c r="Q180" s="51"/>
      <c r="R180" s="48"/>
      <c r="S180" s="48"/>
      <c r="T180" s="24"/>
      <c r="U180" s="24"/>
      <c r="V180" s="24"/>
      <c r="W180" s="24"/>
      <c r="X180" s="81"/>
      <c r="Y180" s="8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48"/>
      <c r="Q181" s="51"/>
      <c r="R181" s="48"/>
      <c r="S181" s="48"/>
      <c r="T181" s="24"/>
      <c r="U181" s="24"/>
      <c r="V181" s="24"/>
      <c r="W181" s="24"/>
      <c r="X181" s="81"/>
      <c r="Y181" s="8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48"/>
      <c r="Q182" s="51"/>
      <c r="R182" s="48"/>
      <c r="S182" s="48"/>
      <c r="T182" s="24"/>
      <c r="U182" s="24"/>
      <c r="V182" s="24"/>
      <c r="W182" s="24"/>
      <c r="X182" s="81"/>
      <c r="Y182" s="8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48"/>
      <c r="Q183" s="51"/>
      <c r="R183" s="48"/>
      <c r="S183" s="48"/>
      <c r="T183" s="24"/>
      <c r="U183" s="24"/>
      <c r="V183" s="24"/>
      <c r="W183" s="24"/>
      <c r="X183" s="81"/>
      <c r="Y183" s="8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48"/>
      <c r="Q184" s="51"/>
      <c r="R184" s="48"/>
      <c r="S184" s="48"/>
      <c r="T184" s="24"/>
      <c r="U184" s="24"/>
      <c r="V184" s="24"/>
      <c r="W184" s="24"/>
      <c r="X184" s="81"/>
      <c r="Y184" s="8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6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4"/>
      <c r="P185" s="48"/>
      <c r="Q185" s="51"/>
      <c r="R185" s="48"/>
      <c r="S185" s="48"/>
      <c r="T185" s="24"/>
      <c r="U185" s="24"/>
      <c r="V185" s="24"/>
      <c r="W185" s="24"/>
      <c r="X185" s="81"/>
      <c r="Y185" s="8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6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4"/>
      <c r="P186" s="48"/>
      <c r="Q186" s="51"/>
      <c r="R186" s="48"/>
      <c r="S186" s="48"/>
      <c r="T186" s="24"/>
      <c r="U186" s="24"/>
      <c r="V186" s="24"/>
      <c r="W186" s="24"/>
      <c r="X186" s="81"/>
      <c r="Y186" s="8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6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4"/>
      <c r="P187" s="48"/>
      <c r="Q187" s="51"/>
      <c r="R187" s="48"/>
      <c r="S187" s="48"/>
      <c r="T187" s="24"/>
      <c r="U187" s="24"/>
      <c r="V187" s="24"/>
      <c r="W187" s="24"/>
      <c r="X187" s="81"/>
      <c r="Y187" s="8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6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4"/>
      <c r="P188" s="48"/>
      <c r="Q188" s="51"/>
      <c r="R188" s="48"/>
      <c r="S188" s="48"/>
      <c r="T188" s="24"/>
      <c r="U188" s="24"/>
      <c r="V188" s="24"/>
      <c r="W188" s="24"/>
      <c r="X188" s="81"/>
      <c r="Y188" s="8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6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4"/>
      <c r="P189" s="48"/>
      <c r="Q189" s="51"/>
      <c r="R189" s="48"/>
      <c r="S189" s="48"/>
      <c r="T189" s="24"/>
      <c r="U189" s="24"/>
      <c r="V189" s="24"/>
      <c r="W189" s="24"/>
      <c r="X189" s="81"/>
      <c r="Y189" s="8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4"/>
      <c r="P190" s="48"/>
      <c r="Q190" s="51"/>
      <c r="R190" s="48"/>
      <c r="S190" s="48"/>
      <c r="T190" s="24"/>
      <c r="U190" s="24"/>
      <c r="V190" s="24"/>
      <c r="W190" s="24"/>
      <c r="X190" s="81"/>
      <c r="Y190" s="8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4"/>
      <c r="P191" s="48"/>
      <c r="Q191" s="51"/>
      <c r="R191" s="48"/>
      <c r="S191" s="48"/>
      <c r="T191" s="24"/>
      <c r="U191" s="24"/>
      <c r="V191" s="24"/>
      <c r="W191" s="24"/>
      <c r="X191" s="81"/>
      <c r="Y191" s="8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4"/>
      <c r="P192" s="48"/>
      <c r="Q192" s="51"/>
      <c r="R192" s="48"/>
      <c r="S192" s="48"/>
      <c r="T192" s="24"/>
      <c r="U192" s="24"/>
      <c r="V192" s="24"/>
      <c r="W192" s="24"/>
      <c r="X192" s="81"/>
      <c r="Y192" s="8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4"/>
      <c r="P193" s="48"/>
      <c r="Q193" s="51"/>
      <c r="R193" s="48"/>
      <c r="S193" s="48"/>
      <c r="T193" s="24"/>
      <c r="U193" s="24"/>
      <c r="V193" s="24"/>
      <c r="W193" s="24"/>
      <c r="X193" s="81"/>
      <c r="Y193" s="8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4"/>
      <c r="P194" s="48"/>
      <c r="Q194" s="51"/>
      <c r="R194" s="48"/>
      <c r="S194" s="48"/>
      <c r="T194" s="24"/>
      <c r="U194" s="24"/>
      <c r="V194" s="24"/>
      <c r="W194" s="24"/>
      <c r="X194" s="81"/>
      <c r="Y194" s="8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24"/>
      <c r="P195" s="48"/>
      <c r="Q195" s="51"/>
      <c r="R195" s="48"/>
      <c r="S195" s="48"/>
      <c r="T195" s="24"/>
      <c r="U195" s="24"/>
      <c r="V195" s="24"/>
      <c r="W195" s="24"/>
      <c r="X195" s="81"/>
      <c r="Y195" s="8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24"/>
      <c r="P196" s="48"/>
      <c r="Q196" s="51"/>
      <c r="R196" s="48"/>
      <c r="S196" s="48"/>
      <c r="T196" s="24"/>
      <c r="U196" s="24"/>
      <c r="V196" s="24"/>
      <c r="W196" s="24"/>
      <c r="X196" s="81"/>
      <c r="Y196" s="8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24"/>
      <c r="P197" s="48"/>
      <c r="Q197" s="51"/>
      <c r="R197" s="48"/>
      <c r="S197" s="48"/>
      <c r="T197" s="24"/>
      <c r="U197" s="24"/>
      <c r="V197" s="24"/>
      <c r="W197" s="24"/>
      <c r="X197" s="81"/>
      <c r="Y197" s="8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24"/>
      <c r="P198" s="48"/>
      <c r="Q198" s="51"/>
      <c r="R198" s="48"/>
      <c r="S198" s="48"/>
      <c r="T198" s="24"/>
      <c r="U198" s="24"/>
      <c r="V198" s="24"/>
      <c r="W198" s="24"/>
      <c r="X198" s="81"/>
      <c r="Y198" s="8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24"/>
      <c r="P199" s="48"/>
      <c r="Q199" s="51"/>
      <c r="R199" s="48"/>
      <c r="S199" s="48"/>
      <c r="T199" s="24"/>
      <c r="U199" s="24"/>
      <c r="V199" s="24"/>
      <c r="W199" s="24"/>
      <c r="X199" s="81"/>
      <c r="Y199" s="8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24"/>
      <c r="P200" s="48"/>
      <c r="Q200" s="51"/>
      <c r="R200" s="48"/>
      <c r="S200" s="48"/>
      <c r="T200" s="24"/>
      <c r="U200" s="24"/>
      <c r="V200" s="24"/>
      <c r="W200" s="24"/>
      <c r="X200" s="81"/>
      <c r="Y200" s="81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24"/>
      <c r="P201" s="48"/>
      <c r="Q201" s="51"/>
      <c r="R201" s="48"/>
      <c r="S201" s="48"/>
      <c r="T201" s="24"/>
      <c r="U201" s="24"/>
      <c r="V201" s="24"/>
      <c r="W201" s="24"/>
      <c r="X201" s="81"/>
      <c r="Y201" s="81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24"/>
      <c r="P202" s="48"/>
      <c r="Q202" s="51"/>
      <c r="R202" s="48"/>
      <c r="S202" s="48"/>
      <c r="T202" s="24"/>
      <c r="U202" s="24"/>
      <c r="V202" s="24"/>
      <c r="W202" s="24"/>
      <c r="X202" s="81"/>
      <c r="Y202" s="81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24"/>
      <c r="P203" s="48"/>
      <c r="Q203" s="51"/>
      <c r="R203" s="48"/>
      <c r="S203" s="48"/>
      <c r="T203" s="24"/>
      <c r="U203" s="24"/>
      <c r="V203" s="24"/>
      <c r="W203" s="24"/>
      <c r="X203" s="81"/>
      <c r="Y203" s="81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24"/>
      <c r="P204" s="48"/>
      <c r="Q204" s="51"/>
      <c r="R204" s="48"/>
      <c r="S204" s="48"/>
      <c r="T204" s="24"/>
      <c r="U204" s="24"/>
      <c r="V204" s="24"/>
      <c r="W204" s="24"/>
      <c r="X204" s="81"/>
      <c r="Y204" s="81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24"/>
      <c r="P205" s="48"/>
      <c r="Q205" s="51"/>
      <c r="R205" s="48"/>
      <c r="S205" s="48"/>
      <c r="T205" s="24"/>
      <c r="U205" s="24"/>
      <c r="V205" s="24"/>
      <c r="W205" s="24"/>
      <c r="X205" s="81"/>
      <c r="Y205" s="81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24"/>
      <c r="P206" s="48"/>
      <c r="Q206" s="51"/>
      <c r="R206" s="48"/>
      <c r="S206" s="48"/>
      <c r="T206" s="24"/>
      <c r="U206" s="24"/>
      <c r="V206" s="24"/>
      <c r="W206" s="24"/>
      <c r="X206" s="81"/>
      <c r="Y206" s="81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07" spans="1:36" ht="15" customHeight="1" x14ac:dyDescent="0.25">
      <c r="A207" s="9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24"/>
      <c r="P207" s="48"/>
      <c r="Q207" s="51"/>
      <c r="R207" s="48"/>
      <c r="S207" s="48"/>
      <c r="T207" s="24"/>
      <c r="U207" s="24"/>
      <c r="V207" s="24"/>
      <c r="W207" s="24"/>
      <c r="X207" s="81"/>
      <c r="Y207" s="81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8"/>
    </row>
    <row r="208" spans="1:36" ht="15" customHeight="1" x14ac:dyDescent="0.25">
      <c r="A208" s="9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24"/>
      <c r="P208" s="48"/>
      <c r="Q208" s="51"/>
      <c r="R208" s="48"/>
      <c r="S208" s="48"/>
      <c r="T208" s="24"/>
      <c r="U208" s="24"/>
      <c r="V208" s="24"/>
      <c r="W208" s="24"/>
      <c r="X208" s="81"/>
      <c r="Y208" s="81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8"/>
    </row>
    <row r="209" spans="1:36" ht="15" customHeight="1" x14ac:dyDescent="0.25">
      <c r="A209" s="9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24"/>
      <c r="P209" s="48"/>
      <c r="Q209" s="51"/>
      <c r="R209" s="48"/>
      <c r="S209" s="48"/>
      <c r="T209" s="24"/>
      <c r="U209" s="24"/>
      <c r="V209" s="24"/>
      <c r="W209" s="24"/>
      <c r="X209" s="81"/>
      <c r="Y209" s="81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8"/>
    </row>
    <row r="210" spans="1:36" ht="15" customHeight="1" x14ac:dyDescent="0.25">
      <c r="A210" s="9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24"/>
      <c r="P210" s="48"/>
      <c r="Q210" s="51"/>
      <c r="R210" s="48"/>
      <c r="S210" s="48"/>
      <c r="T210" s="24"/>
      <c r="U210" s="24"/>
      <c r="V210" s="24"/>
      <c r="W210" s="24"/>
      <c r="X210" s="81"/>
      <c r="Y210" s="81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8"/>
    </row>
    <row r="211" spans="1:36" ht="15" customHeight="1" x14ac:dyDescent="0.25">
      <c r="A211" s="9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24"/>
      <c r="P211" s="48"/>
      <c r="Q211" s="51"/>
      <c r="R211" s="48"/>
      <c r="S211" s="48"/>
      <c r="T211" s="24"/>
      <c r="U211" s="24"/>
      <c r="V211" s="24"/>
      <c r="W211" s="24"/>
      <c r="X211" s="81"/>
      <c r="Y211" s="81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</sheetData>
  <sortState ref="B4:T5">
    <sortCondition descending="1"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36</v>
      </c>
      <c r="C1" s="3"/>
      <c r="D1" s="4"/>
      <c r="E1" s="5" t="s">
        <v>54</v>
      </c>
      <c r="F1" s="12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01" t="s">
        <v>55</v>
      </c>
      <c r="C2" s="86"/>
      <c r="D2" s="125"/>
      <c r="E2" s="13" t="s">
        <v>13</v>
      </c>
      <c r="F2" s="14"/>
      <c r="G2" s="14"/>
      <c r="H2" s="14"/>
      <c r="I2" s="20"/>
      <c r="J2" s="15"/>
      <c r="K2" s="87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126" t="s">
        <v>63</v>
      </c>
      <c r="Y2" s="127"/>
      <c r="Z2" s="102"/>
      <c r="AA2" s="13" t="s">
        <v>13</v>
      </c>
      <c r="AB2" s="14"/>
      <c r="AC2" s="14"/>
      <c r="AD2" s="14"/>
      <c r="AE2" s="20"/>
      <c r="AF2" s="15"/>
      <c r="AG2" s="87"/>
      <c r="AH2" s="22" t="s">
        <v>69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10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1983</v>
      </c>
      <c r="C4" s="25" t="s">
        <v>72</v>
      </c>
      <c r="D4" s="46" t="s">
        <v>48</v>
      </c>
      <c r="E4" s="25">
        <v>4</v>
      </c>
      <c r="F4" s="25">
        <v>0</v>
      </c>
      <c r="G4" s="25">
        <v>0</v>
      </c>
      <c r="H4" s="25">
        <v>0</v>
      </c>
      <c r="I4" s="25"/>
      <c r="J4" s="106"/>
      <c r="K4" s="24"/>
      <c r="L4" s="18"/>
      <c r="M4" s="18"/>
      <c r="N4" s="18"/>
      <c r="O4" s="18"/>
      <c r="P4" s="24"/>
      <c r="Q4" s="25">
        <v>5</v>
      </c>
      <c r="R4" s="25">
        <v>0</v>
      </c>
      <c r="S4" s="25">
        <v>1</v>
      </c>
      <c r="T4" s="25">
        <v>0</v>
      </c>
      <c r="U4" s="25"/>
      <c r="V4" s="128"/>
      <c r="W4" s="29"/>
      <c r="X4" s="25"/>
      <c r="Y4" s="31"/>
      <c r="Z4" s="46"/>
      <c r="AA4" s="25"/>
      <c r="AB4" s="25"/>
      <c r="AC4" s="25"/>
      <c r="AD4" s="27"/>
      <c r="AE4" s="25"/>
      <c r="AF4" s="106"/>
      <c r="AG4" s="29"/>
      <c r="AH4" s="105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7"/>
      <c r="D5" s="46"/>
      <c r="E5" s="25"/>
      <c r="F5" s="25"/>
      <c r="G5" s="25"/>
      <c r="H5" s="25"/>
      <c r="I5" s="25"/>
      <c r="J5" s="25"/>
      <c r="K5" s="29"/>
      <c r="L5" s="105"/>
      <c r="M5" s="18"/>
      <c r="N5" s="18"/>
      <c r="O5" s="18"/>
      <c r="P5" s="24"/>
      <c r="Q5" s="25"/>
      <c r="R5" s="25"/>
      <c r="S5" s="27"/>
      <c r="T5" s="25"/>
      <c r="U5" s="25"/>
      <c r="V5" s="128"/>
      <c r="W5" s="29"/>
      <c r="X5" s="25">
        <v>1984</v>
      </c>
      <c r="Y5" s="25" t="s">
        <v>73</v>
      </c>
      <c r="Z5" s="2" t="s">
        <v>48</v>
      </c>
      <c r="AA5" s="25">
        <v>13</v>
      </c>
      <c r="AB5" s="25">
        <v>0</v>
      </c>
      <c r="AC5" s="25">
        <v>3</v>
      </c>
      <c r="AD5" s="133">
        <v>7</v>
      </c>
      <c r="AE5" s="25"/>
      <c r="AF5" s="106"/>
      <c r="AG5" s="29"/>
      <c r="AH5" s="105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27"/>
      <c r="D6" s="46"/>
      <c r="E6" s="25"/>
      <c r="F6" s="25"/>
      <c r="G6" s="25"/>
      <c r="H6" s="25"/>
      <c r="I6" s="25"/>
      <c r="J6" s="25"/>
      <c r="K6" s="29"/>
      <c r="L6" s="105"/>
      <c r="M6" s="18"/>
      <c r="N6" s="18"/>
      <c r="O6" s="18"/>
      <c r="P6" s="24"/>
      <c r="Q6" s="25"/>
      <c r="R6" s="25"/>
      <c r="S6" s="27"/>
      <c r="T6" s="25"/>
      <c r="U6" s="25"/>
      <c r="V6" s="128"/>
      <c r="W6" s="29"/>
      <c r="X6" s="25"/>
      <c r="Y6" s="25"/>
      <c r="Z6" s="2"/>
      <c r="AA6" s="25"/>
      <c r="AB6" s="25"/>
      <c r="AC6" s="25"/>
      <c r="AD6" s="133"/>
      <c r="AE6" s="25"/>
      <c r="AF6" s="106"/>
      <c r="AG6" s="29"/>
      <c r="AH6" s="105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29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27"/>
      <c r="D7" s="46"/>
      <c r="E7" s="25"/>
      <c r="F7" s="25"/>
      <c r="G7" s="25"/>
      <c r="H7" s="25"/>
      <c r="I7" s="25"/>
      <c r="J7" s="25"/>
      <c r="K7" s="29"/>
      <c r="L7" s="105"/>
      <c r="M7" s="18"/>
      <c r="N7" s="18"/>
      <c r="O7" s="18"/>
      <c r="P7" s="24"/>
      <c r="Q7" s="25"/>
      <c r="R7" s="25"/>
      <c r="S7" s="27"/>
      <c r="T7" s="25"/>
      <c r="U7" s="25"/>
      <c r="V7" s="128"/>
      <c r="W7" s="29"/>
      <c r="X7" s="25">
        <v>1986</v>
      </c>
      <c r="Y7" s="25" t="s">
        <v>74</v>
      </c>
      <c r="Z7" s="2" t="s">
        <v>48</v>
      </c>
      <c r="AA7" s="25">
        <v>9</v>
      </c>
      <c r="AB7" s="25">
        <v>0</v>
      </c>
      <c r="AC7" s="25">
        <v>3</v>
      </c>
      <c r="AD7" s="25">
        <v>8</v>
      </c>
      <c r="AE7" s="25"/>
      <c r="AF7" s="106"/>
      <c r="AG7" s="29"/>
      <c r="AH7" s="105"/>
      <c r="AI7" s="18"/>
      <c r="AJ7" s="18"/>
      <c r="AK7" s="18"/>
      <c r="AL7" s="24"/>
      <c r="AM7" s="25"/>
      <c r="AN7" s="25"/>
      <c r="AO7" s="27"/>
      <c r="AP7" s="25"/>
      <c r="AQ7" s="25"/>
      <c r="AR7" s="27"/>
      <c r="AS7" s="29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27"/>
      <c r="D8" s="46"/>
      <c r="E8" s="25"/>
      <c r="F8" s="25"/>
      <c r="G8" s="25"/>
      <c r="H8" s="25"/>
      <c r="I8" s="25"/>
      <c r="J8" s="25"/>
      <c r="K8" s="29"/>
      <c r="L8" s="105"/>
      <c r="M8" s="18"/>
      <c r="N8" s="18"/>
      <c r="O8" s="18"/>
      <c r="P8" s="24"/>
      <c r="Q8" s="25"/>
      <c r="R8" s="25"/>
      <c r="S8" s="27"/>
      <c r="T8" s="25"/>
      <c r="U8" s="25"/>
      <c r="V8" s="128"/>
      <c r="W8" s="29"/>
      <c r="X8" s="25">
        <v>1987</v>
      </c>
      <c r="Y8" s="25" t="s">
        <v>74</v>
      </c>
      <c r="Z8" s="2" t="s">
        <v>48</v>
      </c>
      <c r="AA8" s="25">
        <v>13</v>
      </c>
      <c r="AB8" s="25">
        <v>0</v>
      </c>
      <c r="AC8" s="25">
        <v>6</v>
      </c>
      <c r="AD8" s="25">
        <v>7</v>
      </c>
      <c r="AE8" s="25"/>
      <c r="AF8" s="106"/>
      <c r="AG8" s="29"/>
      <c r="AH8" s="105"/>
      <c r="AI8" s="18"/>
      <c r="AJ8" s="18"/>
      <c r="AK8" s="18"/>
      <c r="AL8" s="24"/>
      <c r="AM8" s="25"/>
      <c r="AN8" s="25"/>
      <c r="AO8" s="27"/>
      <c r="AP8" s="25"/>
      <c r="AQ8" s="25"/>
      <c r="AR8" s="27"/>
      <c r="AS8" s="29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27"/>
      <c r="D9" s="46"/>
      <c r="E9" s="25"/>
      <c r="F9" s="25"/>
      <c r="G9" s="25"/>
      <c r="H9" s="25"/>
      <c r="I9" s="25"/>
      <c r="J9" s="25"/>
      <c r="K9" s="29"/>
      <c r="L9" s="105"/>
      <c r="M9" s="18"/>
      <c r="N9" s="18"/>
      <c r="O9" s="18"/>
      <c r="P9" s="24"/>
      <c r="Q9" s="25"/>
      <c r="R9" s="25"/>
      <c r="S9" s="27"/>
      <c r="T9" s="25"/>
      <c r="U9" s="25"/>
      <c r="V9" s="128"/>
      <c r="W9" s="29"/>
      <c r="X9" s="25">
        <v>1988</v>
      </c>
      <c r="Y9" s="25" t="s">
        <v>56</v>
      </c>
      <c r="Z9" s="2" t="s">
        <v>48</v>
      </c>
      <c r="AA9" s="25">
        <v>21</v>
      </c>
      <c r="AB9" s="25">
        <v>0</v>
      </c>
      <c r="AC9" s="25">
        <v>7</v>
      </c>
      <c r="AD9" s="25">
        <v>13</v>
      </c>
      <c r="AE9" s="25"/>
      <c r="AF9" s="106"/>
      <c r="AG9" s="29"/>
      <c r="AH9" s="105"/>
      <c r="AI9" s="18"/>
      <c r="AJ9" s="18"/>
      <c r="AK9" s="18"/>
      <c r="AL9" s="24"/>
      <c r="AM9" s="25"/>
      <c r="AN9" s="25"/>
      <c r="AO9" s="27"/>
      <c r="AP9" s="25"/>
      <c r="AQ9" s="25"/>
      <c r="AR9" s="27"/>
      <c r="AS9" s="29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27"/>
      <c r="D10" s="46"/>
      <c r="E10" s="25"/>
      <c r="F10" s="25"/>
      <c r="G10" s="25"/>
      <c r="H10" s="25"/>
      <c r="I10" s="25"/>
      <c r="J10" s="25"/>
      <c r="K10" s="29"/>
      <c r="L10" s="105"/>
      <c r="M10" s="18"/>
      <c r="N10" s="18"/>
      <c r="O10" s="18"/>
      <c r="P10" s="24"/>
      <c r="Q10" s="25"/>
      <c r="R10" s="25"/>
      <c r="S10" s="27"/>
      <c r="T10" s="25"/>
      <c r="U10" s="25"/>
      <c r="V10" s="128"/>
      <c r="W10" s="29"/>
      <c r="X10" s="25">
        <v>1989</v>
      </c>
      <c r="Y10" s="25" t="s">
        <v>44</v>
      </c>
      <c r="Z10" s="2" t="s">
        <v>48</v>
      </c>
      <c r="AA10" s="25"/>
      <c r="AB10" s="25"/>
      <c r="AC10" s="25"/>
      <c r="AD10" s="25"/>
      <c r="AE10" s="25"/>
      <c r="AF10" s="106"/>
      <c r="AG10" s="29"/>
      <c r="AH10" s="105"/>
      <c r="AI10" s="18"/>
      <c r="AJ10" s="18"/>
      <c r="AK10" s="18"/>
      <c r="AL10" s="24"/>
      <c r="AM10" s="25"/>
      <c r="AN10" s="25"/>
      <c r="AO10" s="27"/>
      <c r="AP10" s="25"/>
      <c r="AQ10" s="25"/>
      <c r="AR10" s="27"/>
      <c r="AS10" s="29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27"/>
      <c r="D11" s="46"/>
      <c r="E11" s="25"/>
      <c r="F11" s="25"/>
      <c r="G11" s="25"/>
      <c r="H11" s="25"/>
      <c r="I11" s="25"/>
      <c r="J11" s="25"/>
      <c r="K11" s="29"/>
      <c r="L11" s="105"/>
      <c r="M11" s="18"/>
      <c r="N11" s="18"/>
      <c r="O11" s="18"/>
      <c r="P11" s="24"/>
      <c r="Q11" s="25"/>
      <c r="R11" s="25"/>
      <c r="S11" s="27"/>
      <c r="T11" s="25"/>
      <c r="U11" s="25"/>
      <c r="V11" s="128"/>
      <c r="W11" s="29"/>
      <c r="X11" s="25">
        <v>1990</v>
      </c>
      <c r="Y11" s="25" t="s">
        <v>56</v>
      </c>
      <c r="Z11" s="26" t="s">
        <v>48</v>
      </c>
      <c r="AA11" s="25">
        <v>21</v>
      </c>
      <c r="AB11" s="25">
        <v>0</v>
      </c>
      <c r="AC11" s="25">
        <v>6</v>
      </c>
      <c r="AD11" s="25">
        <v>24</v>
      </c>
      <c r="AE11" s="25"/>
      <c r="AF11" s="106"/>
      <c r="AG11" s="29"/>
      <c r="AH11" s="105"/>
      <c r="AI11" s="18"/>
      <c r="AJ11" s="18"/>
      <c r="AK11" s="18"/>
      <c r="AL11" s="24"/>
      <c r="AM11" s="25"/>
      <c r="AN11" s="25"/>
      <c r="AO11" s="27"/>
      <c r="AP11" s="25"/>
      <c r="AQ11" s="25"/>
      <c r="AR11" s="27"/>
      <c r="AS11" s="29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/>
      <c r="C12" s="27"/>
      <c r="D12" s="46"/>
      <c r="E12" s="25"/>
      <c r="F12" s="25"/>
      <c r="G12" s="25"/>
      <c r="H12" s="25"/>
      <c r="I12" s="25"/>
      <c r="J12" s="25"/>
      <c r="K12" s="29"/>
      <c r="L12" s="105"/>
      <c r="M12" s="18"/>
      <c r="N12" s="18"/>
      <c r="O12" s="18"/>
      <c r="P12" s="24"/>
      <c r="Q12" s="25"/>
      <c r="R12" s="25"/>
      <c r="S12" s="27"/>
      <c r="T12" s="25"/>
      <c r="U12" s="25"/>
      <c r="V12" s="128"/>
      <c r="W12" s="29"/>
      <c r="X12" s="25"/>
      <c r="Y12" s="25"/>
      <c r="Z12" s="26"/>
      <c r="AA12" s="25"/>
      <c r="AB12" s="25"/>
      <c r="AC12" s="25"/>
      <c r="AD12" s="25"/>
      <c r="AE12" s="25"/>
      <c r="AF12" s="106"/>
      <c r="AG12" s="29"/>
      <c r="AH12" s="105"/>
      <c r="AI12" s="18"/>
      <c r="AJ12" s="18"/>
      <c r="AK12" s="18"/>
      <c r="AL12" s="24"/>
      <c r="AM12" s="25"/>
      <c r="AN12" s="25"/>
      <c r="AO12" s="27"/>
      <c r="AP12" s="25"/>
      <c r="AQ12" s="25"/>
      <c r="AR12" s="27"/>
      <c r="AS12" s="29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27"/>
      <c r="D13" s="46"/>
      <c r="E13" s="25"/>
      <c r="F13" s="25"/>
      <c r="G13" s="25"/>
      <c r="H13" s="25"/>
      <c r="I13" s="25"/>
      <c r="J13" s="25"/>
      <c r="K13" s="29"/>
      <c r="L13" s="105"/>
      <c r="M13" s="18"/>
      <c r="N13" s="18"/>
      <c r="O13" s="18"/>
      <c r="P13" s="24"/>
      <c r="Q13" s="25"/>
      <c r="R13" s="25"/>
      <c r="S13" s="27"/>
      <c r="T13" s="25"/>
      <c r="U13" s="25"/>
      <c r="V13" s="128"/>
      <c r="W13" s="29"/>
      <c r="X13" s="25">
        <v>1992</v>
      </c>
      <c r="Y13" s="25" t="s">
        <v>47</v>
      </c>
      <c r="Z13" s="26" t="s">
        <v>48</v>
      </c>
      <c r="AA13" s="25">
        <v>22</v>
      </c>
      <c r="AB13" s="25">
        <v>1</v>
      </c>
      <c r="AC13" s="25">
        <v>6</v>
      </c>
      <c r="AD13" s="25">
        <v>22</v>
      </c>
      <c r="AE13" s="25"/>
      <c r="AF13" s="106"/>
      <c r="AG13" s="29"/>
      <c r="AH13" s="105"/>
      <c r="AI13" s="18"/>
      <c r="AJ13" s="18"/>
      <c r="AK13" s="18"/>
      <c r="AL13" s="24"/>
      <c r="AM13" s="25"/>
      <c r="AN13" s="25"/>
      <c r="AO13" s="27"/>
      <c r="AP13" s="25"/>
      <c r="AQ13" s="25"/>
      <c r="AR13" s="27"/>
      <c r="AS13" s="29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5">
        <v>1993</v>
      </c>
      <c r="C14" s="27" t="s">
        <v>47</v>
      </c>
      <c r="D14" s="46" t="s">
        <v>45</v>
      </c>
      <c r="E14" s="25">
        <v>26</v>
      </c>
      <c r="F14" s="25">
        <v>1</v>
      </c>
      <c r="G14" s="25">
        <v>11</v>
      </c>
      <c r="H14" s="25">
        <v>15</v>
      </c>
      <c r="I14" s="25">
        <v>93</v>
      </c>
      <c r="J14" s="25"/>
      <c r="K14" s="29"/>
      <c r="L14" s="105"/>
      <c r="M14" s="18"/>
      <c r="N14" s="18"/>
      <c r="O14" s="18"/>
      <c r="P14" s="24"/>
      <c r="Q14" s="25"/>
      <c r="R14" s="25"/>
      <c r="S14" s="27"/>
      <c r="T14" s="25"/>
      <c r="U14" s="25"/>
      <c r="V14" s="128"/>
      <c r="W14" s="29"/>
      <c r="X14" s="25"/>
      <c r="Y14" s="31"/>
      <c r="Z14" s="46"/>
      <c r="AA14" s="25"/>
      <c r="AB14" s="25"/>
      <c r="AC14" s="25"/>
      <c r="AD14" s="27"/>
      <c r="AE14" s="25"/>
      <c r="AF14" s="106"/>
      <c r="AG14" s="29"/>
      <c r="AH14" s="105"/>
      <c r="AI14" s="18"/>
      <c r="AJ14" s="18"/>
      <c r="AK14" s="18"/>
      <c r="AL14" s="24"/>
      <c r="AM14" s="25"/>
      <c r="AN14" s="25"/>
      <c r="AO14" s="27"/>
      <c r="AP14" s="25"/>
      <c r="AQ14" s="25"/>
      <c r="AR14" s="27"/>
      <c r="AS14" s="2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5">
        <v>1994</v>
      </c>
      <c r="C15" s="27" t="s">
        <v>47</v>
      </c>
      <c r="D15" s="46" t="s">
        <v>45</v>
      </c>
      <c r="E15" s="25">
        <v>20</v>
      </c>
      <c r="F15" s="25">
        <v>0</v>
      </c>
      <c r="G15" s="25">
        <v>4</v>
      </c>
      <c r="H15" s="25">
        <v>4</v>
      </c>
      <c r="I15" s="25">
        <v>42</v>
      </c>
      <c r="J15" s="25"/>
      <c r="K15" s="29"/>
      <c r="L15" s="105"/>
      <c r="M15" s="18"/>
      <c r="N15" s="18"/>
      <c r="O15" s="18"/>
      <c r="P15" s="24"/>
      <c r="Q15" s="25"/>
      <c r="R15" s="25"/>
      <c r="S15" s="27"/>
      <c r="T15" s="25"/>
      <c r="U15" s="25"/>
      <c r="V15" s="27"/>
      <c r="W15" s="29"/>
      <c r="X15" s="25"/>
      <c r="Y15" s="31"/>
      <c r="Z15" s="46"/>
      <c r="AA15" s="25"/>
      <c r="AB15" s="25"/>
      <c r="AC15" s="25"/>
      <c r="AD15" s="27"/>
      <c r="AE15" s="25"/>
      <c r="AF15" s="106"/>
      <c r="AG15" s="29"/>
      <c r="AH15" s="105"/>
      <c r="AI15" s="18"/>
      <c r="AJ15" s="18"/>
      <c r="AK15" s="18"/>
      <c r="AL15" s="24"/>
      <c r="AM15" s="25"/>
      <c r="AN15" s="25"/>
      <c r="AO15" s="27"/>
      <c r="AP15" s="25"/>
      <c r="AQ15" s="25"/>
      <c r="AR15" s="27"/>
      <c r="AS15" s="29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5">
        <v>1995</v>
      </c>
      <c r="C16" s="11" t="s">
        <v>44</v>
      </c>
      <c r="D16" s="46" t="s">
        <v>45</v>
      </c>
      <c r="E16" s="25">
        <v>19</v>
      </c>
      <c r="F16" s="25">
        <v>0</v>
      </c>
      <c r="G16" s="25">
        <v>5</v>
      </c>
      <c r="H16" s="25">
        <v>11</v>
      </c>
      <c r="I16" s="25">
        <v>55</v>
      </c>
      <c r="J16" s="25"/>
      <c r="K16" s="29"/>
      <c r="L16" s="105"/>
      <c r="M16" s="18"/>
      <c r="N16" s="18"/>
      <c r="O16" s="18"/>
      <c r="Q16" s="25"/>
      <c r="R16" s="25"/>
      <c r="S16" s="27"/>
      <c r="T16" s="25"/>
      <c r="U16" s="25"/>
      <c r="V16" s="27"/>
      <c r="W16" s="29"/>
      <c r="X16" s="25"/>
      <c r="Y16" s="31"/>
      <c r="Z16" s="46"/>
      <c r="AA16" s="25"/>
      <c r="AB16" s="25"/>
      <c r="AC16" s="25"/>
      <c r="AD16" s="27"/>
      <c r="AE16" s="25"/>
      <c r="AF16" s="106"/>
      <c r="AG16" s="29"/>
      <c r="AH16" s="105"/>
      <c r="AI16" s="18"/>
      <c r="AJ16" s="18"/>
      <c r="AK16" s="18"/>
      <c r="AM16" s="25"/>
      <c r="AN16" s="25"/>
      <c r="AO16" s="27"/>
      <c r="AP16" s="25"/>
      <c r="AQ16" s="25"/>
      <c r="AR16" s="27"/>
      <c r="AS16" s="29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5"/>
      <c r="C17" s="25"/>
      <c r="D17" s="26"/>
      <c r="E17" s="25"/>
      <c r="F17" s="25"/>
      <c r="G17" s="25"/>
      <c r="H17" s="27"/>
      <c r="I17" s="25"/>
      <c r="J17" s="106"/>
      <c r="K17" s="29"/>
      <c r="L17" s="105"/>
      <c r="M17" s="18"/>
      <c r="N17" s="18"/>
      <c r="O17" s="18"/>
      <c r="Q17" s="25"/>
      <c r="R17" s="25"/>
      <c r="S17" s="27"/>
      <c r="T17" s="25"/>
      <c r="U17" s="25"/>
      <c r="V17" s="27"/>
      <c r="W17" s="29"/>
      <c r="X17" s="25"/>
      <c r="Y17" s="31"/>
      <c r="Z17" s="46"/>
      <c r="AA17" s="25"/>
      <c r="AB17" s="25"/>
      <c r="AC17" s="25"/>
      <c r="AD17" s="27"/>
      <c r="AE17" s="25"/>
      <c r="AF17" s="106"/>
      <c r="AG17" s="29"/>
      <c r="AH17" s="105"/>
      <c r="AI17" s="18"/>
      <c r="AJ17" s="18"/>
      <c r="AK17" s="18"/>
      <c r="AM17" s="25"/>
      <c r="AN17" s="25"/>
      <c r="AO17" s="27"/>
      <c r="AP17" s="25"/>
      <c r="AQ17" s="25"/>
      <c r="AR17" s="27"/>
      <c r="AS17" s="29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5"/>
      <c r="C18" s="25"/>
      <c r="D18" s="26"/>
      <c r="E18" s="25"/>
      <c r="F18" s="25"/>
      <c r="G18" s="25"/>
      <c r="H18" s="27"/>
      <c r="I18" s="25"/>
      <c r="J18" s="106"/>
      <c r="K18" s="29"/>
      <c r="L18" s="105"/>
      <c r="M18" s="18"/>
      <c r="N18" s="18"/>
      <c r="O18" s="18"/>
      <c r="Q18" s="25"/>
      <c r="R18" s="25"/>
      <c r="S18" s="27"/>
      <c r="T18" s="25"/>
      <c r="U18" s="25"/>
      <c r="V18" s="27"/>
      <c r="W18" s="29"/>
      <c r="X18" s="25">
        <v>2001</v>
      </c>
      <c r="Y18" s="25" t="s">
        <v>44</v>
      </c>
      <c r="Z18" s="46" t="s">
        <v>48</v>
      </c>
      <c r="AA18" s="25">
        <v>14</v>
      </c>
      <c r="AB18" s="25">
        <v>0</v>
      </c>
      <c r="AC18" s="25">
        <v>4</v>
      </c>
      <c r="AD18" s="25">
        <v>8</v>
      </c>
      <c r="AE18" s="25">
        <v>50</v>
      </c>
      <c r="AF18" s="28">
        <v>0.56810000000000005</v>
      </c>
      <c r="AG18" s="29">
        <f>PRODUCT(AE18/AF18)</f>
        <v>88.012673825030802</v>
      </c>
      <c r="AH18" s="105"/>
      <c r="AI18" s="18"/>
      <c r="AJ18" s="18"/>
      <c r="AK18" s="18"/>
      <c r="AM18" s="25"/>
      <c r="AN18" s="25"/>
      <c r="AO18" s="27"/>
      <c r="AP18" s="25"/>
      <c r="AQ18" s="25"/>
      <c r="AR18" s="27"/>
      <c r="AS18" s="29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5"/>
      <c r="C19" s="25"/>
      <c r="D19" s="26"/>
      <c r="E19" s="25"/>
      <c r="F19" s="25"/>
      <c r="G19" s="25"/>
      <c r="H19" s="27"/>
      <c r="I19" s="25"/>
      <c r="J19" s="106"/>
      <c r="K19" s="29"/>
      <c r="L19" s="105"/>
      <c r="M19" s="18"/>
      <c r="N19" s="18"/>
      <c r="O19" s="18"/>
      <c r="Q19" s="25"/>
      <c r="R19" s="25"/>
      <c r="S19" s="27"/>
      <c r="T19" s="25"/>
      <c r="U19" s="25"/>
      <c r="V19" s="27"/>
      <c r="W19" s="29"/>
      <c r="X19" s="25">
        <v>2002</v>
      </c>
      <c r="Y19" s="25" t="s">
        <v>66</v>
      </c>
      <c r="Z19" s="46" t="s">
        <v>48</v>
      </c>
      <c r="AA19" s="25">
        <v>17</v>
      </c>
      <c r="AB19" s="25">
        <v>0</v>
      </c>
      <c r="AC19" s="25">
        <v>4</v>
      </c>
      <c r="AD19" s="25">
        <v>6</v>
      </c>
      <c r="AE19" s="25">
        <v>45</v>
      </c>
      <c r="AF19" s="28">
        <v>0.47870000000000001</v>
      </c>
      <c r="AG19" s="29">
        <f>PRODUCT(AE19/AF19)</f>
        <v>94.004595780238148</v>
      </c>
      <c r="AH19" s="105"/>
      <c r="AI19" s="18"/>
      <c r="AJ19" s="18"/>
      <c r="AK19" s="18"/>
      <c r="AM19" s="25"/>
      <c r="AN19" s="25"/>
      <c r="AO19" s="27"/>
      <c r="AP19" s="25"/>
      <c r="AQ19" s="25"/>
      <c r="AR19" s="27"/>
      <c r="AS19" s="29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5"/>
      <c r="C20" s="25"/>
      <c r="D20" s="26"/>
      <c r="E20" s="25"/>
      <c r="F20" s="25"/>
      <c r="G20" s="25"/>
      <c r="H20" s="27"/>
      <c r="I20" s="25"/>
      <c r="J20" s="106"/>
      <c r="K20" s="29"/>
      <c r="L20" s="105"/>
      <c r="M20" s="18"/>
      <c r="N20" s="18"/>
      <c r="O20" s="18"/>
      <c r="Q20" s="25"/>
      <c r="R20" s="25"/>
      <c r="S20" s="27"/>
      <c r="T20" s="25"/>
      <c r="U20" s="25"/>
      <c r="V20" s="27"/>
      <c r="W20" s="29"/>
      <c r="X20" s="25"/>
      <c r="Y20" s="31"/>
      <c r="Z20" s="46"/>
      <c r="AA20" s="25"/>
      <c r="AB20" s="25"/>
      <c r="AC20" s="25"/>
      <c r="AD20" s="27"/>
      <c r="AE20" s="25"/>
      <c r="AF20" s="106"/>
      <c r="AG20" s="29"/>
      <c r="AH20" s="105"/>
      <c r="AI20" s="18"/>
      <c r="AJ20" s="18"/>
      <c r="AK20" s="18"/>
      <c r="AM20" s="25"/>
      <c r="AN20" s="25"/>
      <c r="AO20" s="27"/>
      <c r="AP20" s="25"/>
      <c r="AQ20" s="25"/>
      <c r="AR20" s="27"/>
      <c r="AS20" s="29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5">
        <v>2005</v>
      </c>
      <c r="C21" s="11" t="s">
        <v>56</v>
      </c>
      <c r="D21" s="46" t="s">
        <v>48</v>
      </c>
      <c r="E21" s="25">
        <v>2</v>
      </c>
      <c r="F21" s="25">
        <v>0</v>
      </c>
      <c r="G21" s="25">
        <v>0</v>
      </c>
      <c r="H21" s="25">
        <v>0</v>
      </c>
      <c r="I21" s="25">
        <v>3</v>
      </c>
      <c r="J21" s="106">
        <v>0.5</v>
      </c>
      <c r="K21" s="29"/>
      <c r="L21" s="105"/>
      <c r="M21" s="18"/>
      <c r="N21" s="18"/>
      <c r="O21" s="18"/>
      <c r="Q21" s="25"/>
      <c r="R21" s="25"/>
      <c r="S21" s="27"/>
      <c r="T21" s="25"/>
      <c r="U21" s="25"/>
      <c r="V21" s="27"/>
      <c r="W21" s="29"/>
      <c r="X21" s="25"/>
      <c r="Y21" s="31"/>
      <c r="Z21" s="46"/>
      <c r="AA21" s="25"/>
      <c r="AB21" s="25"/>
      <c r="AC21" s="25"/>
      <c r="AD21" s="27"/>
      <c r="AE21" s="25"/>
      <c r="AF21" s="106"/>
      <c r="AG21" s="29"/>
      <c r="AH21" s="105"/>
      <c r="AI21" s="18"/>
      <c r="AJ21" s="18"/>
      <c r="AK21" s="18"/>
      <c r="AM21" s="25"/>
      <c r="AN21" s="25"/>
      <c r="AO21" s="27"/>
      <c r="AP21" s="25"/>
      <c r="AQ21" s="25"/>
      <c r="AR21" s="27"/>
      <c r="AS21" s="29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129" t="s">
        <v>65</v>
      </c>
      <c r="C22" s="130"/>
      <c r="D22" s="131"/>
      <c r="E22" s="110">
        <f>SUM(E4:E21)</f>
        <v>71</v>
      </c>
      <c r="F22" s="110">
        <f>SUM(F4:F21)</f>
        <v>1</v>
      </c>
      <c r="G22" s="110">
        <f>SUM(G4:G21)</f>
        <v>20</v>
      </c>
      <c r="H22" s="110">
        <f>SUM(H4:H21)</f>
        <v>30</v>
      </c>
      <c r="I22" s="110">
        <f>SUM(I4:I21)</f>
        <v>193</v>
      </c>
      <c r="J22" s="111">
        <v>0</v>
      </c>
      <c r="K22" s="87">
        <f>SUM(K4:K21)</f>
        <v>0</v>
      </c>
      <c r="L22" s="22"/>
      <c r="M22" s="20"/>
      <c r="N22" s="112"/>
      <c r="O22" s="113"/>
      <c r="P22" s="24"/>
      <c r="Q22" s="110">
        <f>SUM(Q4:Q21)</f>
        <v>5</v>
      </c>
      <c r="R22" s="110">
        <f>SUM(R4:R21)</f>
        <v>0</v>
      </c>
      <c r="S22" s="110">
        <f>SUM(S4:S21)</f>
        <v>1</v>
      </c>
      <c r="T22" s="110">
        <f>SUM(T4:T21)</f>
        <v>0</v>
      </c>
      <c r="U22" s="110">
        <f>SUM(U4:U21)</f>
        <v>0</v>
      </c>
      <c r="V22" s="45">
        <v>0</v>
      </c>
      <c r="W22" s="87">
        <f>SUM(W4:W21)</f>
        <v>0</v>
      </c>
      <c r="X22" s="16" t="s">
        <v>65</v>
      </c>
      <c r="Y22" s="17"/>
      <c r="Z22" s="15"/>
      <c r="AA22" s="110">
        <f>SUM(AA4:AA21)</f>
        <v>130</v>
      </c>
      <c r="AB22" s="110">
        <f>SUM(AB4:AB21)</f>
        <v>1</v>
      </c>
      <c r="AC22" s="110">
        <f>SUM(AC4:AC21)</f>
        <v>39</v>
      </c>
      <c r="AD22" s="110">
        <f>SUM(AD4:AD21)</f>
        <v>95</v>
      </c>
      <c r="AE22" s="110">
        <f>SUM(AE4:AE21)</f>
        <v>95</v>
      </c>
      <c r="AF22" s="111">
        <f>PRODUCT(AE22/AG22)</f>
        <v>0.52192849725754809</v>
      </c>
      <c r="AG22" s="87">
        <f>SUM(AG4:AG21)</f>
        <v>182.01726960526895</v>
      </c>
      <c r="AH22" s="22"/>
      <c r="AI22" s="20"/>
      <c r="AJ22" s="112"/>
      <c r="AK22" s="113"/>
      <c r="AL22" s="24"/>
      <c r="AM22" s="110">
        <f>SUM(AM4:AM21)</f>
        <v>0</v>
      </c>
      <c r="AN22" s="110">
        <f>SUM(AN4:AN21)</f>
        <v>0</v>
      </c>
      <c r="AO22" s="110">
        <f>SUM(AO4:AO21)</f>
        <v>0</v>
      </c>
      <c r="AP22" s="110">
        <f>SUM(AP4:AP21)</f>
        <v>0</v>
      </c>
      <c r="AQ22" s="110">
        <f>SUM(AQ4:AQ21)</f>
        <v>0</v>
      </c>
      <c r="AR22" s="45">
        <v>0</v>
      </c>
      <c r="AS22" s="103">
        <f>SUM(AS4:AS21)</f>
        <v>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9"/>
      <c r="K23" s="29"/>
      <c r="L23" s="24"/>
      <c r="M23" s="24"/>
      <c r="N23" s="24"/>
      <c r="O23" s="24"/>
      <c r="P23" s="48"/>
      <c r="Q23" s="48"/>
      <c r="R23" s="51"/>
      <c r="S23" s="48"/>
      <c r="T23" s="48"/>
      <c r="U23" s="24"/>
      <c r="V23" s="24"/>
      <c r="W23" s="29"/>
      <c r="X23" s="48"/>
      <c r="Y23" s="48"/>
      <c r="Z23" s="48"/>
      <c r="AA23" s="48"/>
      <c r="AB23" s="48"/>
      <c r="AC23" s="48"/>
      <c r="AD23" s="48"/>
      <c r="AE23" s="48"/>
      <c r="AF23" s="49"/>
      <c r="AG23" s="29"/>
      <c r="AH23" s="24"/>
      <c r="AI23" s="24"/>
      <c r="AJ23" s="24"/>
      <c r="AK23" s="24"/>
      <c r="AL23" s="48"/>
      <c r="AM23" s="48"/>
      <c r="AN23" s="51"/>
      <c r="AO23" s="48"/>
      <c r="AP23" s="48"/>
      <c r="AQ23" s="24"/>
      <c r="AR23" s="24"/>
      <c r="AS23" s="29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16" t="s">
        <v>64</v>
      </c>
      <c r="C24" s="117"/>
      <c r="D24" s="118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29</v>
      </c>
      <c r="M24" s="18" t="s">
        <v>30</v>
      </c>
      <c r="N24" s="18" t="s">
        <v>70</v>
      </c>
      <c r="O24" s="18" t="s">
        <v>71</v>
      </c>
      <c r="Q24" s="51"/>
      <c r="R24" s="51" t="s">
        <v>50</v>
      </c>
      <c r="S24" s="51"/>
      <c r="T24" s="48" t="s">
        <v>51</v>
      </c>
      <c r="U24" s="24"/>
      <c r="V24" s="29"/>
      <c r="W24" s="29"/>
      <c r="X24" s="115"/>
      <c r="Y24" s="115"/>
      <c r="Z24" s="115"/>
      <c r="AA24" s="115"/>
      <c r="AB24" s="115"/>
      <c r="AC24" s="48"/>
      <c r="AD24" s="48"/>
      <c r="AE24" s="48"/>
      <c r="AF24" s="48"/>
      <c r="AG24" s="48"/>
      <c r="AH24" s="48"/>
      <c r="AI24" s="48"/>
      <c r="AJ24" s="48"/>
      <c r="AK24" s="48"/>
      <c r="AM24" s="29"/>
      <c r="AN24" s="115"/>
      <c r="AO24" s="115"/>
      <c r="AP24" s="115"/>
      <c r="AQ24" s="115"/>
      <c r="AR24" s="115"/>
      <c r="AS24" s="115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53" t="s">
        <v>12</v>
      </c>
      <c r="C25" s="12"/>
      <c r="D25" s="55"/>
      <c r="E25" s="119">
        <v>26</v>
      </c>
      <c r="F25" s="119">
        <v>0</v>
      </c>
      <c r="G25" s="119">
        <v>4</v>
      </c>
      <c r="H25" s="119">
        <v>11</v>
      </c>
      <c r="I25" s="119">
        <v>91</v>
      </c>
      <c r="J25" s="132">
        <v>0.45</v>
      </c>
      <c r="K25" s="48">
        <f>PRODUCT(I25/J25)</f>
        <v>202.22222222222223</v>
      </c>
      <c r="L25" s="120">
        <f>PRODUCT((F25+G25)/E25)</f>
        <v>0.15384615384615385</v>
      </c>
      <c r="M25" s="120">
        <f>PRODUCT(H25/E25)</f>
        <v>0.42307692307692307</v>
      </c>
      <c r="N25" s="120">
        <f>PRODUCT((F25+G25+H25)/E25)</f>
        <v>0.57692307692307687</v>
      </c>
      <c r="O25" s="120">
        <f>PRODUCT(I25/E25)</f>
        <v>3.5</v>
      </c>
      <c r="Q25" s="51"/>
      <c r="R25" s="51"/>
      <c r="S25" s="51"/>
      <c r="T25" s="48" t="s">
        <v>53</v>
      </c>
      <c r="U25" s="48"/>
      <c r="V25" s="48"/>
      <c r="W25" s="48"/>
      <c r="X25" s="51"/>
      <c r="Y25" s="51"/>
      <c r="Z25" s="51"/>
      <c r="AA25" s="51"/>
      <c r="AB25" s="51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1"/>
      <c r="AO25" s="51"/>
      <c r="AP25" s="51"/>
      <c r="AQ25" s="51"/>
      <c r="AR25" s="51"/>
      <c r="AS25" s="51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107" t="s">
        <v>55</v>
      </c>
      <c r="C26" s="108"/>
      <c r="D26" s="109"/>
      <c r="E26" s="119">
        <f>PRODUCT(E22+Q22)</f>
        <v>76</v>
      </c>
      <c r="F26" s="119">
        <f>PRODUCT(F22+R22)</f>
        <v>1</v>
      </c>
      <c r="G26" s="119">
        <f>PRODUCT(G22+S22)</f>
        <v>21</v>
      </c>
      <c r="H26" s="119">
        <f>PRODUCT(H22+T22)</f>
        <v>30</v>
      </c>
      <c r="I26" s="119">
        <f>PRODUCT(I22+U22)</f>
        <v>193</v>
      </c>
      <c r="J26" s="132"/>
      <c r="K26" s="48">
        <f>PRODUCT(K22+W22)</f>
        <v>0</v>
      </c>
      <c r="L26" s="120">
        <f>PRODUCT((F26+G26)/E26)</f>
        <v>0.28947368421052633</v>
      </c>
      <c r="M26" s="120">
        <f>PRODUCT(H26/E26)</f>
        <v>0.39473684210526316</v>
      </c>
      <c r="N26" s="120">
        <f>PRODUCT((F26+G26+H26)/E26)</f>
        <v>0.68421052631578949</v>
      </c>
      <c r="O26" s="120">
        <f>PRODUCT(I26/67)</f>
        <v>2.8805970149253732</v>
      </c>
      <c r="Q26" s="51"/>
      <c r="R26" s="51"/>
      <c r="S26" s="51"/>
      <c r="T26" s="48" t="s">
        <v>52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44" t="s">
        <v>63</v>
      </c>
      <c r="C27" s="114"/>
      <c r="D27" s="104"/>
      <c r="E27" s="119">
        <f>PRODUCT(AA22+AM22)</f>
        <v>130</v>
      </c>
      <c r="F27" s="119">
        <f>PRODUCT(AB22+AN22)</f>
        <v>1</v>
      </c>
      <c r="G27" s="119">
        <f>PRODUCT(AC22+AO22)</f>
        <v>39</v>
      </c>
      <c r="H27" s="119">
        <f>PRODUCT(AD22+AP22)</f>
        <v>95</v>
      </c>
      <c r="I27" s="119">
        <f>PRODUCT(AE22+AQ22)</f>
        <v>95</v>
      </c>
      <c r="J27" s="132">
        <f>PRODUCT(I27/K27)</f>
        <v>0.52192849725754809</v>
      </c>
      <c r="K27" s="24">
        <f>PRODUCT(AG22+AS22)</f>
        <v>182.01726960526895</v>
      </c>
      <c r="L27" s="120">
        <f>PRODUCT((F27+G27)/E27)</f>
        <v>0.30769230769230771</v>
      </c>
      <c r="M27" s="120">
        <f>PRODUCT(H27/E27)</f>
        <v>0.73076923076923073</v>
      </c>
      <c r="N27" s="120">
        <f>PRODUCT((F27+G27+H27)/E27)</f>
        <v>1.0384615384615385</v>
      </c>
      <c r="O27" s="120">
        <f>PRODUCT(I27/31)</f>
        <v>3.064516129032258</v>
      </c>
      <c r="Q27" s="51"/>
      <c r="R27" s="51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48"/>
      <c r="AK27" s="48"/>
      <c r="AL27" s="24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121" t="s">
        <v>65</v>
      </c>
      <c r="C28" s="122"/>
      <c r="D28" s="123"/>
      <c r="E28" s="119">
        <f>SUM(E25:E27)</f>
        <v>232</v>
      </c>
      <c r="F28" s="119">
        <f t="shared" ref="F28:I28" si="0">SUM(F25:F27)</f>
        <v>2</v>
      </c>
      <c r="G28" s="119">
        <f t="shared" si="0"/>
        <v>64</v>
      </c>
      <c r="H28" s="119">
        <f t="shared" si="0"/>
        <v>136</v>
      </c>
      <c r="I28" s="119">
        <f t="shared" si="0"/>
        <v>379</v>
      </c>
      <c r="J28" s="132"/>
      <c r="K28" s="48">
        <f>SUM(K25:K27)</f>
        <v>384.23949182749118</v>
      </c>
      <c r="L28" s="120">
        <f>PRODUCT((F28+G28)/E28)</f>
        <v>0.28448275862068967</v>
      </c>
      <c r="M28" s="120">
        <f>PRODUCT(H28/E28)</f>
        <v>0.58620689655172409</v>
      </c>
      <c r="N28" s="120">
        <f>PRODUCT((F28+G28+H28)/E28)</f>
        <v>0.87068965517241381</v>
      </c>
      <c r="O28" s="120">
        <f>PRODUCT(I28/124)</f>
        <v>3.056451612903226</v>
      </c>
      <c r="Q28" s="24"/>
      <c r="R28" s="24"/>
      <c r="S28" s="24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24"/>
      <c r="F29" s="24"/>
      <c r="G29" s="24"/>
      <c r="H29" s="24"/>
      <c r="I29" s="24"/>
      <c r="J29" s="48"/>
      <c r="K29" s="48"/>
      <c r="L29" s="24"/>
      <c r="M29" s="24"/>
      <c r="N29" s="24"/>
      <c r="O29" s="24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48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48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48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48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48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48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48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48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48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48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48"/>
      <c r="AK181" s="48"/>
      <c r="AL181" s="24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48"/>
      <c r="AK182" s="48"/>
      <c r="AL182" s="24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48"/>
      <c r="AK183" s="48"/>
      <c r="AL183" s="24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48"/>
      <c r="AK184" s="48"/>
      <c r="AL184" s="24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48"/>
      <c r="AK185" s="48"/>
      <c r="AL185" s="24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48"/>
      <c r="AK186" s="48"/>
      <c r="AL186" s="24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48"/>
      <c r="AK187" s="48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48"/>
      <c r="AK188" s="48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48"/>
      <c r="AK189" s="48"/>
      <c r="AL189" s="24"/>
    </row>
    <row r="190" spans="1:57" ht="14.25" x14ac:dyDescent="0.2">
      <c r="L190" s="24"/>
      <c r="M190" s="24"/>
      <c r="N190" s="24"/>
      <c r="O190" s="24"/>
      <c r="P190" s="24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48"/>
      <c r="AK190" s="48"/>
      <c r="AL190" s="24"/>
    </row>
    <row r="191" spans="1:57" ht="14.25" x14ac:dyDescent="0.2">
      <c r="L191" s="24"/>
      <c r="M191" s="24"/>
      <c r="N191" s="24"/>
      <c r="O191" s="24"/>
      <c r="P191" s="24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48"/>
      <c r="AK191" s="48"/>
      <c r="AL191" s="24"/>
    </row>
    <row r="192" spans="1:57" ht="14.25" x14ac:dyDescent="0.2">
      <c r="L192" s="24"/>
      <c r="M192" s="24"/>
      <c r="N192" s="24"/>
      <c r="O192" s="24"/>
      <c r="P192" s="24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48"/>
      <c r="AK192" s="48"/>
      <c r="AL192" s="24"/>
    </row>
    <row r="193" spans="12:38" ht="14.25" x14ac:dyDescent="0.2">
      <c r="L193" s="24"/>
      <c r="M193" s="24"/>
      <c r="N193" s="24"/>
      <c r="O193" s="24"/>
      <c r="P193" s="24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24"/>
      <c r="AK193" s="24"/>
      <c r="AL193" s="24"/>
    </row>
    <row r="194" spans="12:38" x14ac:dyDescent="0.25"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</row>
    <row r="195" spans="12:38" x14ac:dyDescent="0.25"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</row>
    <row r="196" spans="12:38" x14ac:dyDescent="0.25"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</row>
    <row r="197" spans="12:38" x14ac:dyDescent="0.25"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</row>
    <row r="198" spans="12:38" x14ac:dyDescent="0.25"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</row>
    <row r="199" spans="12:38" x14ac:dyDescent="0.25"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</row>
    <row r="200" spans="12:38" x14ac:dyDescent="0.25"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</row>
  </sheetData>
  <sortState ref="B4:N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2018-12-04T23:54:16Z</dcterms:modified>
</cp:coreProperties>
</file>