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F9" i="3"/>
  <c r="F13" i="3" s="1"/>
  <c r="E9" i="3"/>
  <c r="E13" i="3" s="1"/>
  <c r="E15" i="3" s="1"/>
  <c r="G14" i="3" l="1"/>
  <c r="G15" i="3" s="1"/>
  <c r="F14" i="3"/>
  <c r="H14" i="3"/>
  <c r="H15" i="3" s="1"/>
  <c r="M15" i="3" s="1"/>
  <c r="I15" i="3"/>
  <c r="O14" i="3"/>
  <c r="J14" i="3"/>
  <c r="N14" i="3"/>
  <c r="AF9" i="3"/>
  <c r="M14" i="3" l="1"/>
  <c r="L14" i="3"/>
  <c r="F15" i="3"/>
  <c r="J15" i="3"/>
  <c r="O15" i="3"/>
  <c r="N15" i="3" l="1"/>
  <c r="L15" i="3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<sst xmlns="http://schemas.openxmlformats.org/spreadsheetml/2006/main" count="77" uniqueCount="35">
  <si>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</si>
  <si>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</si>
  <si>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</si>
  <si>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</si>
  <si>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</si>
  <si>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</si>
  <si>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</si>
  <si>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</si>
  <si>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</si>
  <si>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</si>
  <si>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</si>
  <si>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</si>
  <si>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</si>
  <si>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</si>
  <si>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</si>
  <si>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</si>
  <si>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</si>
  <si>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</si>
  <si>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</si>
  <si>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AA = Alajärven Ankkurit  (1944)</t>
  </si>
  <si>
    <t>Virkiä = Lapuan Virkiä  (1907)</t>
  </si>
  <si>
    <t>PeTo = Peräseinäjoen Toive  (1927)</t>
  </si>
  <si>
    <t>Teemu Hautamäki</t>
  </si>
  <si>
    <t>9.</t>
  </si>
  <si>
    <t>PeTo</t>
  </si>
  <si>
    <t>8.</t>
  </si>
  <si>
    <t>AA  2</t>
  </si>
  <si>
    <t>5.</t>
  </si>
  <si>
    <t>Virkiä</t>
  </si>
  <si>
    <t xml:space="preserve">10.1.1980 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</si>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</sst>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2002</v>
      </c>
      <c r="Y4" s="12" t="s">
        <v>23</v>
      </c>
      <c r="Z4" s="1" t="s">
        <v>24</v>
      </c>
      <c r="AA4" s="12">
        <v>15</v>
      </c>
      <c r="AB4" s="12">
        <v>0</v>
      </c>
      <c r="AC4" s="12">
        <v>14</v>
      </c>
      <c r="AD4" s="12">
        <v>4</v>
      </c>
      <c r="AE4" s="12">
        <v>35</v>
      </c>
      <c r="AF4" s="66">
        <v>0.48609999999999998</v>
      </c>
      <c r="AG4" s="10">
        <v>72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2005</v>
      </c>
      <c r="Y5" s="12" t="s">
        <v>25</v>
      </c>
      <c r="Z5" s="1" t="s">
        <v>26</v>
      </c>
      <c r="AA5" s="12">
        <v>13</v>
      </c>
      <c r="AB5" s="12">
        <v>0</v>
      </c>
      <c r="AC5" s="12">
        <v>1</v>
      </c>
      <c r="AD5" s="12">
        <v>14</v>
      </c>
      <c r="AE5" s="12">
        <v>44</v>
      </c>
      <c r="AF5" s="66">
        <v>0.57889999999999997</v>
      </c>
      <c r="AG5" s="10">
        <v>76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2006</v>
      </c>
      <c r="Y6" s="12" t="s">
        <v>27</v>
      </c>
      <c r="Z6" s="1" t="s">
        <v>28</v>
      </c>
      <c r="AA6" s="12">
        <v>18</v>
      </c>
      <c r="AB6" s="12">
        <v>1</v>
      </c>
      <c r="AC6" s="12">
        <v>13</v>
      </c>
      <c r="AD6" s="12">
        <v>9</v>
      </c>
      <c r="AE6" s="12">
        <v>42</v>
      </c>
      <c r="AF6" s="66">
        <v>0.51849999999999996</v>
      </c>
      <c r="AG6" s="10">
        <v>81</v>
      </c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2012</v>
      </c>
      <c r="Y8" s="12" t="s">
        <v>25</v>
      </c>
      <c r="Z8" s="1" t="s">
        <v>24</v>
      </c>
      <c r="AA8" s="12">
        <v>13</v>
      </c>
      <c r="AB8" s="12">
        <v>0</v>
      </c>
      <c r="AC8" s="12">
        <v>5</v>
      </c>
      <c r="AD8" s="12">
        <v>5</v>
      </c>
      <c r="AE8" s="12">
        <v>28</v>
      </c>
      <c r="AF8" s="66">
        <v>0.42420000000000002</v>
      </c>
      <c r="AG8" s="10">
        <v>66</v>
      </c>
      <c r="AH8" s="41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59</v>
      </c>
      <c r="AB9" s="36">
        <f>SUM(AB4:AB8)</f>
        <v>1</v>
      </c>
      <c r="AC9" s="36">
        <f>SUM(AC4:AC8)</f>
        <v>33</v>
      </c>
      <c r="AD9" s="36">
        <f>SUM(AD4:AD8)</f>
        <v>32</v>
      </c>
      <c r="AE9" s="36">
        <f>SUM(AE4:AE8)</f>
        <v>149</v>
      </c>
      <c r="AF9" s="37">
        <f>PRODUCT(AE9/AG9)</f>
        <v>0.5050847457627119</v>
      </c>
      <c r="AG9" s="21">
        <f>SUM(AG4:AG8)</f>
        <v>295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33</v>
      </c>
      <c r="O11" s="7" t="s">
        <v>34</v>
      </c>
      <c r="Q11" s="17"/>
      <c r="R11" s="17" t="s">
        <v>10</v>
      </c>
      <c r="S11" s="17"/>
      <c r="T11" s="55" t="s">
        <v>19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21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20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59</v>
      </c>
      <c r="F14" s="48">
        <f>PRODUCT(AB9+AN9)</f>
        <v>1</v>
      </c>
      <c r="G14" s="48">
        <f>PRODUCT(AC9+AO9)</f>
        <v>33</v>
      </c>
      <c r="H14" s="48">
        <f>PRODUCT(AD9+AP9)</f>
        <v>32</v>
      </c>
      <c r="I14" s="48">
        <f>PRODUCT(AE9+AQ9)</f>
        <v>149</v>
      </c>
      <c r="J14" s="65">
        <f>PRODUCT(I14/K14)</f>
        <v>0.5050847457627119</v>
      </c>
      <c r="K14" s="10">
        <f>PRODUCT(AG9+AS9)</f>
        <v>295</v>
      </c>
      <c r="L14" s="54">
        <f>PRODUCT((F14+G14)/E14)</f>
        <v>0.57627118644067798</v>
      </c>
      <c r="M14" s="54">
        <f>PRODUCT(H14/E14)</f>
        <v>0.5423728813559322</v>
      </c>
      <c r="N14" s="54">
        <f>PRODUCT((F14+G14+H14)/E14)</f>
        <v>1.1186440677966101</v>
      </c>
      <c r="O14" s="54">
        <f>PRODUCT(I14/E14)</f>
        <v>2.5254237288135593</v>
      </c>
      <c r="Q14" s="17"/>
      <c r="R14" s="17"/>
      <c r="S14" s="16"/>
      <c r="T14" s="55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59</v>
      </c>
      <c r="F15" s="48">
        <f t="shared" ref="F15:I15" si="0">SUM(F12:F14)</f>
        <v>1</v>
      </c>
      <c r="G15" s="48">
        <f t="shared" si="0"/>
        <v>33</v>
      </c>
      <c r="H15" s="48">
        <f t="shared" si="0"/>
        <v>32</v>
      </c>
      <c r="I15" s="48">
        <f t="shared" si="0"/>
        <v>149</v>
      </c>
      <c r="J15" s="65">
        <f>PRODUCT(I15/K15)</f>
        <v>0.5050847457627119</v>
      </c>
      <c r="K15" s="16">
        <f>SUM(K12:K14)</f>
        <v>295</v>
      </c>
      <c r="L15" s="54">
        <f>PRODUCT((F15+G15)/E15)</f>
        <v>0.57627118644067798</v>
      </c>
      <c r="M15" s="54">
        <f>PRODUCT(H15/E15)</f>
        <v>0.5423728813559322</v>
      </c>
      <c r="N15" s="54">
        <f>PRODUCT((F15+G15+H15)/E15)</f>
        <v>1.1186440677966101</v>
      </c>
      <c r="O15" s="54">
        <f>PRODUCT(I15/E15)</f>
        <v>2.5254237288135593</v>
      </c>
      <c r="Q15" s="10"/>
      <c r="R15" s="10"/>
      <c r="S15" s="10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10"/>
      <c r="AL180" s="10"/>
    </row>
    <row r="181" spans="12:38" x14ac:dyDescent="0.25"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</row>
    <row r="182" spans="12:38" x14ac:dyDescent="0.25"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</row>
    <row r="183" spans="12:38" x14ac:dyDescent="0.25"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</row>
    <row r="184" spans="12:38" x14ac:dyDescent="0.25"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</row>
    <row r="185" spans="12:38" x14ac:dyDescent="0.25"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</row>
    <row r="186" spans="12:38" x14ac:dyDescent="0.25"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</row>
    <row r="187" spans="12:38" x14ac:dyDescent="0.25"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</row>
    <row r="188" spans="12:38" x14ac:dyDescent="0.25"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</row>
    <row r="189" spans="12:38" x14ac:dyDescent="0.25"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</row>
    <row r="190" spans="12:38" x14ac:dyDescent="0.25"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</row>
    <row r="191" spans="12:38" x14ac:dyDescent="0.25"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</row>
    <row r="192" spans="12:38" x14ac:dyDescent="0.25"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</row>
    <row r="193" spans="20:36" x14ac:dyDescent="0.25"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</row>
    <row r="194" spans="20:36" x14ac:dyDescent="0.25"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</row>
    <row r="195" spans="20:36" x14ac:dyDescent="0.25"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</row>
    <row r="196" spans="20:36" x14ac:dyDescent="0.25"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</row>
    <row r="197" spans="20:36" x14ac:dyDescent="0.25"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</row>
    <row r="198" spans="20:36" x14ac:dyDescent="0.25"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</row>
    <row r="199" spans="20:36" x14ac:dyDescent="0.25"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</row>
    <row r="200" spans="20:36" x14ac:dyDescent="0.25"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</row>
    <row r="201" spans="20:36" x14ac:dyDescent="0.25"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</row>
    <row r="202" spans="20:36" x14ac:dyDescent="0.25"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</row>
    <row r="203" spans="20:36" x14ac:dyDescent="0.25"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</row>
    <row r="204" spans="20:36" x14ac:dyDescent="0.25"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</row>
    <row r="205" spans="20:36" x14ac:dyDescent="0.25"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</row>
    <row r="206" spans="20:36" x14ac:dyDescent="0.25"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</row>
    <row r="207" spans="20:36" x14ac:dyDescent="0.25"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</row>
    <row r="208" spans="20:36" x14ac:dyDescent="0.25"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</row>
    <row r="209" spans="20:36" x14ac:dyDescent="0.25"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</row>
    <row r="210" spans="20:36" x14ac:dyDescent="0.25"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</row>
    <row r="211" spans="20:36" x14ac:dyDescent="0.25"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</row>
    <row r="212" spans="20:36" x14ac:dyDescent="0.25"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</row>
    <row r="213" spans="20:36" x14ac:dyDescent="0.25"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</row>
    <row r="214" spans="20:36" x14ac:dyDescent="0.25"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</row>
    <row r="215" spans="20:36" x14ac:dyDescent="0.25"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</row>
    <row r="216" spans="20:36" x14ac:dyDescent="0.25"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</row>
    <row r="217" spans="20:36" x14ac:dyDescent="0.25"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</row>
    <row r="218" spans="20:36" x14ac:dyDescent="0.25"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</row>
    <row r="219" spans="20:36" x14ac:dyDescent="0.25"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</row>
    <row r="220" spans="20:36" x14ac:dyDescent="0.25"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</row>
    <row r="221" spans="20:36" x14ac:dyDescent="0.25"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</row>
    <row r="222" spans="20:36" x14ac:dyDescent="0.25"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</row>
    <row r="223" spans="20:36" x14ac:dyDescent="0.25"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</row>
    <row r="224" spans="20:36" x14ac:dyDescent="0.25"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</row>
    <row r="225" spans="20:36" x14ac:dyDescent="0.25"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</row>
    <row r="226" spans="20:36" x14ac:dyDescent="0.25"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</row>
    <row r="227" spans="20:36" x14ac:dyDescent="0.25"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</row>
    <row r="228" spans="20:36" x14ac:dyDescent="0.25"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</row>
    <row r="229" spans="20:36" x14ac:dyDescent="0.25"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</row>
    <row r="230" spans="20:36" x14ac:dyDescent="0.25"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</row>
    <row r="231" spans="20:36" x14ac:dyDescent="0.25"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</row>
    <row r="232" spans="20:36" x14ac:dyDescent="0.25"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</row>
    <row r="233" spans="20:36" x14ac:dyDescent="0.25"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</row>
    <row r="234" spans="20:36" x14ac:dyDescent="0.25"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</row>
    <row r="235" spans="20:36" x14ac:dyDescent="0.25"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</row>
    <row r="236" spans="20:36" x14ac:dyDescent="0.25"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</row>
    <row r="237" spans="20:36" x14ac:dyDescent="0.25"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</row>
    <row r="238" spans="20:36" x14ac:dyDescent="0.25"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</row>
    <row r="239" spans="20:36" x14ac:dyDescent="0.25"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</row>
    <row r="240" spans="20:36" x14ac:dyDescent="0.25"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</row>
    <row r="241" spans="20:36" x14ac:dyDescent="0.25"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</row>
    <row r="242" spans="20:36" x14ac:dyDescent="0.25"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2018-09-04T11:14:32Z</dcterms:modified>
</cp:coreProperties>
</file>