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9" i="2"/>
  <c r="K8" i="2"/>
  <c r="K16" i="2"/>
  <c r="AS10" i="2"/>
  <c r="AQ10" i="2"/>
  <c r="AR10" i="2" s="1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I10" i="2"/>
  <c r="H10" i="2"/>
  <c r="H14" i="2" s="1"/>
  <c r="G10" i="2"/>
  <c r="F10" i="2"/>
  <c r="F14" i="2" s="1"/>
  <c r="E10" i="2"/>
  <c r="E14" i="2" l="1"/>
  <c r="E16" i="2" s="1"/>
  <c r="G14" i="2"/>
  <c r="G16" i="2" s="1"/>
  <c r="I14" i="2"/>
  <c r="K10" i="2"/>
  <c r="K14" i="2" s="1"/>
  <c r="J10" i="2"/>
  <c r="H15" i="2"/>
  <c r="M15" i="2" s="1"/>
  <c r="F15" i="2"/>
  <c r="F16" i="2" s="1"/>
  <c r="L16" i="2" s="1"/>
  <c r="I16" i="2"/>
  <c r="J15" i="2"/>
  <c r="O15" i="2"/>
  <c r="AF10" i="2"/>
  <c r="L15" i="2" l="1"/>
  <c r="J14" i="2"/>
  <c r="N15" i="2"/>
  <c r="H16" i="2"/>
  <c r="M16" i="2" s="1"/>
  <c r="O16" i="2"/>
  <c r="J16" i="2"/>
  <c r="N16" i="2" l="1"/>
</calcChain>
</file>

<file path=xl/sharedStrings.xml><?xml version="1.0" encoding="utf-8"?>
<sst xmlns="http://schemas.openxmlformats.org/spreadsheetml/2006/main" count="86" uniqueCount="44">
  <si>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</si>
  <si>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</si>
  <si>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</si>
  <si>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</si>
  <si>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</si>
  <si>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</si>
  <si>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</si>
  <si>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</si>
  <si>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</si>
  <si>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</si>
  <si>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</si>
  <si>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</si>
  <si>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</si>
  <si>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</si>
  <si>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</si>
  <si>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6.</t>
  </si>
  <si>
    <t>Lippo Pesis = Oulun Lippo Pesis  (2010)</t>
  </si>
  <si>
    <t>Miro Hautamäki</t>
  </si>
  <si>
    <t xml:space="preserve">Lippo Pesis   </t>
  </si>
  <si>
    <t>7.</t>
  </si>
  <si>
    <t>Kiri  2</t>
  </si>
  <si>
    <t>JaJa</t>
  </si>
  <si>
    <t>8.3.1994   Ilmajoki</t>
  </si>
  <si>
    <t>NJ = Nurmon Jymy  (1925),  kasvattajaseura</t>
  </si>
  <si>
    <t>JoMa = Joensuun Maila  (1957)</t>
  </si>
  <si>
    <t>Kiri = Jyväskylän Kiri  (1930)</t>
  </si>
  <si>
    <t>10.</t>
  </si>
  <si>
    <t>NJ  2</t>
  </si>
  <si>
    <t>JaJa = Jalasjärven Jalas  (1914)</t>
  </si>
  <si>
    <t>JoMa  2</t>
  </si>
  <si>
    <t>11.</t>
  </si>
  <si>
    <t>HP-K</t>
  </si>
  <si>
    <t>HP-K = Haapajärven Pesä-Kiilat  (1990)</t>
  </si>
  <si>
    <t>4.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</si>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</sst>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570312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28" t="s">
        <v>17</v>
      </c>
      <c r="C1" s="2"/>
      <c r="D1" s="3"/>
      <c r="E1" s="4" t="s">
        <v>22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58"/>
      <c r="D2" s="59"/>
      <c r="E2" s="9" t="s">
        <v>7</v>
      </c>
      <c r="F2" s="33"/>
      <c r="G2" s="33"/>
      <c r="H2" s="33"/>
      <c r="I2" s="36"/>
      <c r="J2" s="10"/>
      <c r="K2" s="27"/>
      <c r="L2" s="23" t="s">
        <v>39</v>
      </c>
      <c r="M2" s="33"/>
      <c r="N2" s="33"/>
      <c r="O2" s="35"/>
      <c r="P2" s="7"/>
      <c r="Q2" s="23" t="s">
        <v>40</v>
      </c>
      <c r="R2" s="33"/>
      <c r="S2" s="33"/>
      <c r="T2" s="33"/>
      <c r="U2" s="36"/>
      <c r="V2" s="35"/>
      <c r="W2" s="7"/>
      <c r="X2" s="60" t="s">
        <v>35</v>
      </c>
      <c r="Y2" s="61"/>
      <c r="Z2" s="34"/>
      <c r="AA2" s="9" t="s">
        <v>7</v>
      </c>
      <c r="AB2" s="33"/>
      <c r="AC2" s="33"/>
      <c r="AD2" s="33"/>
      <c r="AE2" s="36"/>
      <c r="AF2" s="10"/>
      <c r="AG2" s="27"/>
      <c r="AH2" s="23" t="s">
        <v>41</v>
      </c>
      <c r="AI2" s="33"/>
      <c r="AJ2" s="33"/>
      <c r="AK2" s="35"/>
      <c r="AL2" s="7"/>
      <c r="AM2" s="23" t="s">
        <v>40</v>
      </c>
      <c r="AN2" s="33"/>
      <c r="AO2" s="33"/>
      <c r="AP2" s="33"/>
      <c r="AQ2" s="36"/>
      <c r="AR2" s="35"/>
      <c r="AS2" s="37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37"/>
      <c r="L3" s="8" t="s">
        <v>4</v>
      </c>
      <c r="M3" s="8" t="s">
        <v>5</v>
      </c>
      <c r="N3" s="8" t="s">
        <v>34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37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37"/>
      <c r="AH3" s="8" t="s">
        <v>4</v>
      </c>
      <c r="AI3" s="8" t="s">
        <v>5</v>
      </c>
      <c r="AJ3" s="8" t="s">
        <v>34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37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/>
      <c r="C4" s="17"/>
      <c r="D4" s="1"/>
      <c r="E4" s="15"/>
      <c r="F4" s="15"/>
      <c r="G4" s="15"/>
      <c r="H4" s="16"/>
      <c r="I4" s="15"/>
      <c r="J4" s="26"/>
      <c r="K4" s="14"/>
      <c r="L4" s="39"/>
      <c r="M4" s="8"/>
      <c r="N4" s="8"/>
      <c r="O4" s="8"/>
      <c r="P4" s="11"/>
      <c r="Q4" s="15"/>
      <c r="R4" s="15"/>
      <c r="S4" s="16"/>
      <c r="T4" s="15"/>
      <c r="U4" s="15"/>
      <c r="V4" s="62"/>
      <c r="W4" s="14"/>
      <c r="X4" s="15">
        <v>2010</v>
      </c>
      <c r="Y4" s="15" t="s">
        <v>26</v>
      </c>
      <c r="Z4" s="1" t="s">
        <v>27</v>
      </c>
      <c r="AA4" s="15">
        <v>6</v>
      </c>
      <c r="AB4" s="15">
        <v>1</v>
      </c>
      <c r="AC4" s="15">
        <v>1</v>
      </c>
      <c r="AD4" s="15">
        <v>4</v>
      </c>
      <c r="AE4" s="15">
        <v>21</v>
      </c>
      <c r="AF4" s="67">
        <v>0.53839999999999999</v>
      </c>
      <c r="AG4" s="11">
        <v>39</v>
      </c>
      <c r="AH4" s="18"/>
      <c r="AI4" s="18"/>
      <c r="AJ4" s="18"/>
      <c r="AK4" s="8"/>
      <c r="AL4" s="11"/>
      <c r="AM4" s="15"/>
      <c r="AN4" s="15"/>
      <c r="AO4" s="15"/>
      <c r="AP4" s="15"/>
      <c r="AQ4" s="15"/>
      <c r="AR4" s="56"/>
      <c r="AS4" s="57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26"/>
      <c r="K5" s="14"/>
      <c r="L5" s="39"/>
      <c r="M5" s="8"/>
      <c r="N5" s="8"/>
      <c r="O5" s="8"/>
      <c r="P5" s="11"/>
      <c r="Q5" s="15"/>
      <c r="R5" s="15"/>
      <c r="S5" s="16"/>
      <c r="T5" s="15"/>
      <c r="U5" s="15"/>
      <c r="V5" s="16"/>
      <c r="W5" s="14"/>
      <c r="X5" s="15"/>
      <c r="Y5" s="17"/>
      <c r="Z5" s="1"/>
      <c r="AA5" s="15"/>
      <c r="AB5" s="15"/>
      <c r="AC5" s="15"/>
      <c r="AD5" s="16"/>
      <c r="AE5" s="15"/>
      <c r="AF5" s="26"/>
      <c r="AG5" s="14"/>
      <c r="AH5" s="39"/>
      <c r="AI5" s="8"/>
      <c r="AJ5" s="8"/>
      <c r="AK5" s="8"/>
      <c r="AM5" s="15"/>
      <c r="AN5" s="15"/>
      <c r="AO5" s="16"/>
      <c r="AP5" s="15"/>
      <c r="AQ5" s="15"/>
      <c r="AR5" s="16"/>
      <c r="AS5" s="1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26"/>
      <c r="K6" s="14"/>
      <c r="L6" s="39"/>
      <c r="M6" s="8"/>
      <c r="N6" s="8"/>
      <c r="O6" s="8"/>
      <c r="Q6" s="15"/>
      <c r="R6" s="15"/>
      <c r="S6" s="16"/>
      <c r="T6" s="15"/>
      <c r="U6" s="15"/>
      <c r="V6" s="16"/>
      <c r="W6" s="14"/>
      <c r="X6" s="15">
        <v>2012</v>
      </c>
      <c r="Y6" s="15" t="s">
        <v>14</v>
      </c>
      <c r="Z6" s="1" t="s">
        <v>21</v>
      </c>
      <c r="AA6" s="15">
        <v>9</v>
      </c>
      <c r="AB6" s="15">
        <v>0</v>
      </c>
      <c r="AC6" s="15">
        <v>1</v>
      </c>
      <c r="AD6" s="15">
        <v>1</v>
      </c>
      <c r="AE6" s="15">
        <v>21</v>
      </c>
      <c r="AF6" s="67">
        <v>0.46660000000000001</v>
      </c>
      <c r="AG6" s="11">
        <v>45</v>
      </c>
      <c r="AH6" s="18"/>
      <c r="AI6" s="18"/>
      <c r="AJ6" s="8"/>
      <c r="AK6" s="8"/>
      <c r="AM6" s="15"/>
      <c r="AN6" s="15"/>
      <c r="AO6" s="16"/>
      <c r="AP6" s="15"/>
      <c r="AQ6" s="15"/>
      <c r="AR6" s="16"/>
      <c r="AS6" s="1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5"/>
      <c r="C7" s="17"/>
      <c r="D7" s="1"/>
      <c r="E7" s="15"/>
      <c r="F7" s="15"/>
      <c r="G7" s="15"/>
      <c r="H7" s="16"/>
      <c r="I7" s="15"/>
      <c r="J7" s="26"/>
      <c r="K7" s="14"/>
      <c r="L7" s="39"/>
      <c r="M7" s="8"/>
      <c r="N7" s="8"/>
      <c r="O7" s="8"/>
      <c r="Q7" s="15"/>
      <c r="R7" s="15"/>
      <c r="S7" s="16"/>
      <c r="T7" s="15"/>
      <c r="U7" s="15"/>
      <c r="V7" s="16"/>
      <c r="W7" s="14"/>
      <c r="X7" s="15">
        <v>2013</v>
      </c>
      <c r="Y7" s="15" t="s">
        <v>19</v>
      </c>
      <c r="Z7" s="1" t="s">
        <v>29</v>
      </c>
      <c r="AA7" s="15">
        <v>16</v>
      </c>
      <c r="AB7" s="15">
        <v>0</v>
      </c>
      <c r="AC7" s="15">
        <v>0</v>
      </c>
      <c r="AD7" s="15">
        <v>5</v>
      </c>
      <c r="AE7" s="15">
        <v>46</v>
      </c>
      <c r="AF7" s="67">
        <v>0.5</v>
      </c>
      <c r="AG7" s="11">
        <v>92</v>
      </c>
      <c r="AH7" s="18"/>
      <c r="AI7" s="18"/>
      <c r="AJ7" s="8"/>
      <c r="AK7" s="8"/>
      <c r="AM7" s="15"/>
      <c r="AN7" s="15"/>
      <c r="AO7" s="16"/>
      <c r="AP7" s="15"/>
      <c r="AQ7" s="15"/>
      <c r="AR7" s="16"/>
      <c r="AS7" s="1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5">
        <v>2014</v>
      </c>
      <c r="C8" s="15" t="s">
        <v>15</v>
      </c>
      <c r="D8" s="1" t="s">
        <v>18</v>
      </c>
      <c r="E8" s="15">
        <v>6</v>
      </c>
      <c r="F8" s="15">
        <v>0</v>
      </c>
      <c r="G8" s="15">
        <v>1</v>
      </c>
      <c r="H8" s="15">
        <v>0</v>
      </c>
      <c r="I8" s="15">
        <v>7</v>
      </c>
      <c r="J8" s="26">
        <v>0.318</v>
      </c>
      <c r="K8" s="14">
        <f>PRODUCT(I8/J8)</f>
        <v>22.012578616352201</v>
      </c>
      <c r="L8" s="39"/>
      <c r="M8" s="8"/>
      <c r="N8" s="8"/>
      <c r="O8" s="8"/>
      <c r="Q8" s="15"/>
      <c r="R8" s="15"/>
      <c r="S8" s="16"/>
      <c r="T8" s="15"/>
      <c r="U8" s="15"/>
      <c r="V8" s="16"/>
      <c r="W8" s="14"/>
      <c r="X8" s="15">
        <v>2014</v>
      </c>
      <c r="Y8" s="15" t="s">
        <v>19</v>
      </c>
      <c r="Z8" s="1" t="s">
        <v>20</v>
      </c>
      <c r="AA8" s="15">
        <v>5</v>
      </c>
      <c r="AB8" s="15">
        <v>0</v>
      </c>
      <c r="AC8" s="15">
        <v>0</v>
      </c>
      <c r="AD8" s="15">
        <v>5</v>
      </c>
      <c r="AE8" s="15">
        <v>13</v>
      </c>
      <c r="AF8" s="67">
        <v>0.59089999999999998</v>
      </c>
      <c r="AG8" s="11">
        <v>22</v>
      </c>
      <c r="AH8" s="18"/>
      <c r="AI8" s="18"/>
      <c r="AJ8" s="8"/>
      <c r="AK8" s="8"/>
      <c r="AM8" s="15"/>
      <c r="AN8" s="15"/>
      <c r="AO8" s="16"/>
      <c r="AP8" s="15"/>
      <c r="AQ8" s="15"/>
      <c r="AR8" s="16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5">
        <v>2015</v>
      </c>
      <c r="C9" s="15" t="s">
        <v>30</v>
      </c>
      <c r="D9" s="1" t="s">
        <v>31</v>
      </c>
      <c r="E9" s="15">
        <v>5</v>
      </c>
      <c r="F9" s="15">
        <v>0</v>
      </c>
      <c r="G9" s="15">
        <v>0</v>
      </c>
      <c r="H9" s="15">
        <v>0</v>
      </c>
      <c r="I9" s="15">
        <v>2</v>
      </c>
      <c r="J9" s="67">
        <v>0.28570000000000001</v>
      </c>
      <c r="K9" s="14">
        <f>PRODUCT(I9/J9)</f>
        <v>7.0003500175008746</v>
      </c>
      <c r="L9" s="39"/>
      <c r="M9" s="8"/>
      <c r="N9" s="8"/>
      <c r="O9" s="8"/>
      <c r="Q9" s="15"/>
      <c r="R9" s="15"/>
      <c r="S9" s="16"/>
      <c r="T9" s="15"/>
      <c r="U9" s="15"/>
      <c r="V9" s="16"/>
      <c r="W9" s="14"/>
      <c r="X9" s="15">
        <v>2015</v>
      </c>
      <c r="Y9" s="15" t="s">
        <v>33</v>
      </c>
      <c r="Z9" s="1" t="s">
        <v>20</v>
      </c>
      <c r="AA9" s="15">
        <v>2</v>
      </c>
      <c r="AB9" s="15">
        <v>0</v>
      </c>
      <c r="AC9" s="15">
        <v>0</v>
      </c>
      <c r="AD9" s="15">
        <v>2</v>
      </c>
      <c r="AE9" s="15">
        <v>3</v>
      </c>
      <c r="AF9" s="67">
        <v>0.33329999999999999</v>
      </c>
      <c r="AG9" s="11">
        <v>9</v>
      </c>
      <c r="AH9" s="18"/>
      <c r="AI9" s="18"/>
      <c r="AJ9" s="18"/>
      <c r="AK9" s="8"/>
      <c r="AL9" s="11"/>
      <c r="AM9" s="15">
        <v>2</v>
      </c>
      <c r="AN9" s="15">
        <v>0</v>
      </c>
      <c r="AO9" s="15">
        <v>0</v>
      </c>
      <c r="AP9" s="15">
        <v>0</v>
      </c>
      <c r="AQ9" s="15">
        <v>2</v>
      </c>
      <c r="AR9" s="56">
        <v>0.28570000000000001</v>
      </c>
      <c r="AS9" s="57">
        <v>7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4.25" x14ac:dyDescent="0.2">
      <c r="A10" s="20"/>
      <c r="B10" s="63" t="s">
        <v>38</v>
      </c>
      <c r="C10" s="64"/>
      <c r="D10" s="65"/>
      <c r="E10" s="6">
        <f>SUM(E4:E9)</f>
        <v>11</v>
      </c>
      <c r="F10" s="6">
        <f>SUM(F4:F9)</f>
        <v>0</v>
      </c>
      <c r="G10" s="6">
        <f>SUM(G4:G9)</f>
        <v>1</v>
      </c>
      <c r="H10" s="6">
        <f>SUM(H4:H9)</f>
        <v>0</v>
      </c>
      <c r="I10" s="6">
        <f>SUM(I4:I9)</f>
        <v>9</v>
      </c>
      <c r="J10" s="43">
        <f>PRODUCT(I10/K10)</f>
        <v>0.31020653287302252</v>
      </c>
      <c r="K10" s="27">
        <f>SUM(K4:K9)</f>
        <v>29.012928633853075</v>
      </c>
      <c r="L10" s="23"/>
      <c r="M10" s="36"/>
      <c r="N10" s="44"/>
      <c r="O10" s="45"/>
      <c r="P10" s="11"/>
      <c r="Q10" s="6">
        <f>SUM(Q4:Q9)</f>
        <v>0</v>
      </c>
      <c r="R10" s="6">
        <f>SUM(R4:R9)</f>
        <v>0</v>
      </c>
      <c r="S10" s="6">
        <f>SUM(S4:S9)</f>
        <v>0</v>
      </c>
      <c r="T10" s="6">
        <f>SUM(T4:T9)</f>
        <v>0</v>
      </c>
      <c r="U10" s="6">
        <f>SUM(U4:U9)</f>
        <v>0</v>
      </c>
      <c r="V10" s="19">
        <v>0</v>
      </c>
      <c r="W10" s="27">
        <f>SUM(W4:W9)</f>
        <v>0</v>
      </c>
      <c r="X10" s="18" t="s">
        <v>38</v>
      </c>
      <c r="Y10" s="12"/>
      <c r="Z10" s="10"/>
      <c r="AA10" s="6">
        <f>SUM(AA4:AA9)</f>
        <v>38</v>
      </c>
      <c r="AB10" s="6">
        <f>SUM(AB4:AB9)</f>
        <v>1</v>
      </c>
      <c r="AC10" s="6">
        <f>SUM(AC4:AC9)</f>
        <v>2</v>
      </c>
      <c r="AD10" s="6">
        <f>SUM(AD4:AD9)</f>
        <v>17</v>
      </c>
      <c r="AE10" s="6">
        <f>SUM(AE4:AE9)</f>
        <v>104</v>
      </c>
      <c r="AF10" s="43">
        <f>PRODUCT(AE10/AG10)</f>
        <v>0.50241545893719808</v>
      </c>
      <c r="AG10" s="27">
        <f>SUM(AG4:AG9)</f>
        <v>207</v>
      </c>
      <c r="AH10" s="23"/>
      <c r="AI10" s="36"/>
      <c r="AJ10" s="44"/>
      <c r="AK10" s="45"/>
      <c r="AL10" s="11"/>
      <c r="AM10" s="6">
        <f>SUM(AM4:AM9)</f>
        <v>2</v>
      </c>
      <c r="AN10" s="6">
        <f>SUM(AN4:AN9)</f>
        <v>0</v>
      </c>
      <c r="AO10" s="6">
        <f>SUM(AO4:AO9)</f>
        <v>0</v>
      </c>
      <c r="AP10" s="6">
        <f>SUM(AP4:AP9)</f>
        <v>0</v>
      </c>
      <c r="AQ10" s="6">
        <f>SUM(AQ4:AQ9)</f>
        <v>2</v>
      </c>
      <c r="AR10" s="43">
        <f>PRODUCT(AQ10/AS10)</f>
        <v>0.2857142857142857</v>
      </c>
      <c r="AS10" s="37">
        <f>SUM(AS4:AS9)</f>
        <v>7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1"/>
      <c r="K11" s="14"/>
      <c r="L11" s="11"/>
      <c r="M11" s="11"/>
      <c r="N11" s="11"/>
      <c r="O11" s="11"/>
      <c r="P11" s="20"/>
      <c r="Q11" s="20"/>
      <c r="R11" s="22"/>
      <c r="S11" s="20"/>
      <c r="T11" s="20"/>
      <c r="U11" s="11"/>
      <c r="V11" s="11"/>
      <c r="W11" s="14"/>
      <c r="X11" s="20"/>
      <c r="Y11" s="20"/>
      <c r="Z11" s="20"/>
      <c r="AA11" s="20"/>
      <c r="AB11" s="20"/>
      <c r="AC11" s="20"/>
      <c r="AD11" s="20"/>
      <c r="AE11" s="20"/>
      <c r="AF11" s="21"/>
      <c r="AG11" s="14"/>
      <c r="AH11" s="11"/>
      <c r="AI11" s="11"/>
      <c r="AJ11" s="11"/>
      <c r="AK11" s="11"/>
      <c r="AL11" s="20"/>
      <c r="AM11" s="20"/>
      <c r="AN11" s="22"/>
      <c r="AO11" s="20"/>
      <c r="AP11" s="20"/>
      <c r="AQ11" s="11"/>
      <c r="AR11" s="11"/>
      <c r="AS11" s="14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48" t="s">
        <v>36</v>
      </c>
      <c r="C12" s="49"/>
      <c r="D12" s="50"/>
      <c r="E12" s="10" t="s">
        <v>2</v>
      </c>
      <c r="F12" s="8" t="s">
        <v>6</v>
      </c>
      <c r="G12" s="10" t="s">
        <v>4</v>
      </c>
      <c r="H12" s="8" t="s">
        <v>5</v>
      </c>
      <c r="I12" s="8" t="s">
        <v>8</v>
      </c>
      <c r="J12" s="8" t="s">
        <v>9</v>
      </c>
      <c r="K12" s="11"/>
      <c r="L12" s="8" t="s">
        <v>10</v>
      </c>
      <c r="M12" s="8" t="s">
        <v>11</v>
      </c>
      <c r="N12" s="8" t="s">
        <v>42</v>
      </c>
      <c r="O12" s="8" t="s">
        <v>43</v>
      </c>
      <c r="Q12" s="22"/>
      <c r="R12" s="22" t="s">
        <v>12</v>
      </c>
      <c r="S12" s="22"/>
      <c r="T12" s="20" t="s">
        <v>23</v>
      </c>
      <c r="U12" s="11"/>
      <c r="V12" s="14"/>
      <c r="W12" s="14"/>
      <c r="X12" s="47"/>
      <c r="Y12" s="47"/>
      <c r="Z12" s="47"/>
      <c r="AA12" s="47"/>
      <c r="AB12" s="47"/>
      <c r="AC12" s="20"/>
      <c r="AD12" s="20"/>
      <c r="AE12" s="20"/>
      <c r="AF12" s="20"/>
      <c r="AG12" s="20"/>
      <c r="AH12" s="20"/>
      <c r="AI12" s="20"/>
      <c r="AJ12" s="20"/>
      <c r="AK12" s="20"/>
      <c r="AM12" s="14"/>
      <c r="AN12" s="47"/>
      <c r="AO12" s="47"/>
      <c r="AP12" s="47"/>
      <c r="AQ12" s="47"/>
      <c r="AR12" s="47"/>
      <c r="AS12" s="47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4" t="s">
        <v>37</v>
      </c>
      <c r="C13" s="3"/>
      <c r="D13" s="25"/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66">
        <v>0</v>
      </c>
      <c r="K13" s="20">
        <v>0</v>
      </c>
      <c r="L13" s="52">
        <v>0</v>
      </c>
      <c r="M13" s="52">
        <v>0</v>
      </c>
      <c r="N13" s="52">
        <v>0</v>
      </c>
      <c r="O13" s="52">
        <v>0</v>
      </c>
      <c r="Q13" s="22"/>
      <c r="R13" s="22"/>
      <c r="S13" s="22"/>
      <c r="T13" s="20" t="s">
        <v>28</v>
      </c>
      <c r="U13" s="20"/>
      <c r="V13" s="20"/>
      <c r="W13" s="20"/>
      <c r="X13" s="22"/>
      <c r="Y13" s="22"/>
      <c r="Z13" s="22"/>
      <c r="AA13" s="22"/>
      <c r="AB13" s="22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2"/>
      <c r="AO13" s="22"/>
      <c r="AP13" s="22"/>
      <c r="AQ13" s="22"/>
      <c r="AR13" s="22"/>
      <c r="AS13" s="22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40" t="s">
        <v>13</v>
      </c>
      <c r="C14" s="41"/>
      <c r="D14" s="42"/>
      <c r="E14" s="51">
        <f>PRODUCT(E10+Q10)</f>
        <v>11</v>
      </c>
      <c r="F14" s="51">
        <f>PRODUCT(F10+R10)</f>
        <v>0</v>
      </c>
      <c r="G14" s="51">
        <f>PRODUCT(G10+S10)</f>
        <v>1</v>
      </c>
      <c r="H14" s="51">
        <f>PRODUCT(H10+T10)</f>
        <v>0</v>
      </c>
      <c r="I14" s="51">
        <f>PRODUCT(I10+U10)</f>
        <v>9</v>
      </c>
      <c r="J14" s="66">
        <f>PRODUCT(I14/K14)</f>
        <v>0.31020653287302252</v>
      </c>
      <c r="K14" s="20">
        <f>PRODUCT(K10+W10)</f>
        <v>29.012928633853075</v>
      </c>
      <c r="L14" s="52">
        <f>PRODUCT((F14+G14)/E14)</f>
        <v>9.0909090909090912E-2</v>
      </c>
      <c r="M14" s="52">
        <f>PRODUCT(H14/E14)</f>
        <v>0</v>
      </c>
      <c r="N14" s="52">
        <f>PRODUCT((F14+G14+H14)/E14)</f>
        <v>9.0909090909090912E-2</v>
      </c>
      <c r="O14" s="52">
        <f>PRODUCT(I14/E14)</f>
        <v>0.81818181818181823</v>
      </c>
      <c r="Q14" s="22"/>
      <c r="R14" s="22"/>
      <c r="S14" s="22"/>
      <c r="T14" s="20" t="s">
        <v>24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3" t="s">
        <v>35</v>
      </c>
      <c r="C15" s="46"/>
      <c r="D15" s="38"/>
      <c r="E15" s="51">
        <f>PRODUCT(AA10+AM10)</f>
        <v>40</v>
      </c>
      <c r="F15" s="51">
        <f>PRODUCT(AB10+AN10)</f>
        <v>1</v>
      </c>
      <c r="G15" s="51">
        <f>PRODUCT(AC10+AO10)</f>
        <v>2</v>
      </c>
      <c r="H15" s="51">
        <f>PRODUCT(AD10+AP10)</f>
        <v>17</v>
      </c>
      <c r="I15" s="51">
        <f>PRODUCT(AE10+AQ10)</f>
        <v>106</v>
      </c>
      <c r="J15" s="66">
        <f>PRODUCT(I15/K15)</f>
        <v>0.49532710280373832</v>
      </c>
      <c r="K15" s="11">
        <f>PRODUCT(AG10+AS10)</f>
        <v>214</v>
      </c>
      <c r="L15" s="52">
        <f>PRODUCT((F15+G15)/E15)</f>
        <v>7.4999999999999997E-2</v>
      </c>
      <c r="M15" s="52">
        <f>PRODUCT(H15/E15)</f>
        <v>0.42499999999999999</v>
      </c>
      <c r="N15" s="52">
        <f>PRODUCT((F15+G15+H15)/E15)</f>
        <v>0.5</v>
      </c>
      <c r="O15" s="52">
        <f>PRODUCT(I15/E15)</f>
        <v>2.65</v>
      </c>
      <c r="Q15" s="22"/>
      <c r="R15" s="22"/>
      <c r="S15" s="20"/>
      <c r="T15" s="20" t="s">
        <v>25</v>
      </c>
      <c r="U15" s="11"/>
      <c r="V15" s="11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11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53" t="s">
        <v>38</v>
      </c>
      <c r="C16" s="54"/>
      <c r="D16" s="55"/>
      <c r="E16" s="51">
        <f>SUM(E13:E15)</f>
        <v>51</v>
      </c>
      <c r="F16" s="51">
        <f t="shared" ref="F16:I16" si="0">SUM(F13:F15)</f>
        <v>1</v>
      </c>
      <c r="G16" s="51">
        <f t="shared" si="0"/>
        <v>3</v>
      </c>
      <c r="H16" s="51">
        <f t="shared" si="0"/>
        <v>17</v>
      </c>
      <c r="I16" s="51">
        <f t="shared" si="0"/>
        <v>115</v>
      </c>
      <c r="J16" s="66">
        <f>PRODUCT(I16/K16)</f>
        <v>0.47322585117794363</v>
      </c>
      <c r="K16" s="20">
        <f>SUM(K13:K15)</f>
        <v>243.01292863385308</v>
      </c>
      <c r="L16" s="52">
        <f>PRODUCT((F16+G16)/E16)</f>
        <v>7.8431372549019607E-2</v>
      </c>
      <c r="M16" s="52">
        <f>PRODUCT(H16/E16)</f>
        <v>0.33333333333333331</v>
      </c>
      <c r="N16" s="52">
        <f>PRODUCT((F16+G16+H16)/E16)</f>
        <v>0.41176470588235292</v>
      </c>
      <c r="O16" s="52">
        <f>PRODUCT(I16/E16)</f>
        <v>2.2549019607843137</v>
      </c>
      <c r="Q16" s="11"/>
      <c r="R16" s="11"/>
      <c r="S16" s="11"/>
      <c r="T16" s="20" t="s">
        <v>16</v>
      </c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11"/>
      <c r="F17" s="11"/>
      <c r="G17" s="11"/>
      <c r="H17" s="11"/>
      <c r="I17" s="11"/>
      <c r="J17" s="20"/>
      <c r="K17" s="20"/>
      <c r="L17" s="11"/>
      <c r="M17" s="11"/>
      <c r="N17" s="11"/>
      <c r="O17" s="11"/>
      <c r="P17" s="20"/>
      <c r="Q17" s="20"/>
      <c r="R17" s="20"/>
      <c r="S17" s="20"/>
      <c r="T17" s="20" t="s">
        <v>32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1"/>
      <c r="R89" s="11"/>
      <c r="S89" s="11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11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1"/>
      <c r="R90" s="11"/>
      <c r="S90" s="11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11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1"/>
      <c r="R91" s="11"/>
      <c r="S91" s="11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11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1"/>
      <c r="R92" s="11"/>
      <c r="S92" s="11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11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1"/>
      <c r="R93" s="11"/>
      <c r="S93" s="11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11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1"/>
      <c r="R94" s="11"/>
      <c r="S94" s="11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11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1"/>
      <c r="R95" s="11"/>
      <c r="S95" s="11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1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1"/>
      <c r="R96" s="11"/>
      <c r="S96" s="11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1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1"/>
      <c r="R97" s="11"/>
      <c r="S97" s="11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11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1"/>
      <c r="R98" s="11"/>
      <c r="S98" s="11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1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1"/>
      <c r="R99" s="11"/>
      <c r="S99" s="11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1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1"/>
      <c r="R100" s="11"/>
      <c r="S100" s="11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1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1"/>
      <c r="R101" s="11"/>
      <c r="S101" s="11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1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1"/>
      <c r="R102" s="11"/>
      <c r="S102" s="11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1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1"/>
      <c r="R103" s="11"/>
      <c r="S103" s="11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1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1"/>
      <c r="R104" s="11"/>
      <c r="S104" s="11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1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1"/>
      <c r="R105" s="11"/>
      <c r="S105" s="11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1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1"/>
      <c r="R106" s="11"/>
      <c r="S106" s="11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1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1"/>
      <c r="R107" s="11"/>
      <c r="S107" s="11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1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1"/>
      <c r="R108" s="11"/>
      <c r="S108" s="11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1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1"/>
      <c r="R109" s="11"/>
      <c r="S109" s="11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1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1"/>
      <c r="R110" s="11"/>
      <c r="S110" s="11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1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1"/>
      <c r="R111" s="11"/>
      <c r="S111" s="11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1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1"/>
      <c r="R112" s="11"/>
      <c r="S112" s="11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1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1"/>
      <c r="R113" s="11"/>
      <c r="S113" s="11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1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1"/>
      <c r="R114" s="11"/>
      <c r="S114" s="11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1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1"/>
      <c r="R115" s="11"/>
      <c r="S115" s="11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1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1"/>
      <c r="R116" s="11"/>
      <c r="S116" s="11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1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1"/>
      <c r="R117" s="11"/>
      <c r="S117" s="11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1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1"/>
      <c r="R118" s="11"/>
      <c r="S118" s="11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1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1"/>
      <c r="R119" s="11"/>
      <c r="S119" s="11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1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1"/>
      <c r="R120" s="11"/>
      <c r="S120" s="11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1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1"/>
      <c r="R121" s="11"/>
      <c r="S121" s="11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1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1"/>
      <c r="R122" s="11"/>
      <c r="S122" s="11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1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1"/>
      <c r="R123" s="11"/>
      <c r="S123" s="11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1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1"/>
      <c r="R124" s="11"/>
      <c r="S124" s="11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1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1"/>
      <c r="R125" s="11"/>
      <c r="S125" s="11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1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1"/>
      <c r="R126" s="11"/>
      <c r="S126" s="11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1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1"/>
      <c r="R127" s="11"/>
      <c r="S127" s="11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1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1"/>
      <c r="R128" s="11"/>
      <c r="S128" s="11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1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1"/>
      <c r="R129" s="11"/>
      <c r="S129" s="11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1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1"/>
      <c r="R130" s="11"/>
      <c r="S130" s="11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1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1"/>
      <c r="R131" s="11"/>
      <c r="S131" s="11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1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1"/>
      <c r="R132" s="11"/>
      <c r="S132" s="11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1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1"/>
      <c r="R133" s="11"/>
      <c r="S133" s="11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1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1"/>
      <c r="R134" s="11"/>
      <c r="S134" s="11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1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1"/>
      <c r="R135" s="11"/>
      <c r="S135" s="11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1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1"/>
      <c r="R136" s="11"/>
      <c r="S136" s="11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1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1"/>
      <c r="R137" s="11"/>
      <c r="S137" s="11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1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1"/>
      <c r="R138" s="11"/>
      <c r="S138" s="11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1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1"/>
      <c r="R139" s="11"/>
      <c r="S139" s="11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1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1"/>
      <c r="R140" s="11"/>
      <c r="S140" s="11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1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1"/>
      <c r="R141" s="11"/>
      <c r="S141" s="11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1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1"/>
      <c r="R142" s="11"/>
      <c r="S142" s="11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1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1"/>
      <c r="R143" s="11"/>
      <c r="S143" s="11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1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1"/>
      <c r="R144" s="11"/>
      <c r="S144" s="11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1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1"/>
      <c r="R145" s="11"/>
      <c r="S145" s="11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1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1"/>
      <c r="R146" s="11"/>
      <c r="S146" s="11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1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1"/>
      <c r="R147" s="11"/>
      <c r="S147" s="11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1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1"/>
      <c r="R148" s="11"/>
      <c r="S148" s="11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1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1"/>
      <c r="R149" s="11"/>
      <c r="S149" s="11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1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1"/>
      <c r="R150" s="11"/>
      <c r="S150" s="11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1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1"/>
      <c r="R151" s="11"/>
      <c r="S151" s="11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1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1"/>
      <c r="R152" s="11"/>
      <c r="S152" s="11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1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1"/>
      <c r="R153" s="11"/>
      <c r="S153" s="11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1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1"/>
      <c r="R154" s="11"/>
      <c r="S154" s="11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1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1"/>
      <c r="R155" s="11"/>
      <c r="S155" s="11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1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1"/>
      <c r="R156" s="11"/>
      <c r="S156" s="11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1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1"/>
      <c r="R157" s="11"/>
      <c r="S157" s="11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1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1"/>
      <c r="R158" s="11"/>
      <c r="S158" s="11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1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1"/>
      <c r="R159" s="11"/>
      <c r="S159" s="11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1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1"/>
      <c r="R160" s="11"/>
      <c r="S160" s="11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1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1"/>
      <c r="R161" s="11"/>
      <c r="S161" s="11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1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1"/>
      <c r="R162" s="11"/>
      <c r="S162" s="11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1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1"/>
      <c r="R163" s="11"/>
      <c r="S163" s="11"/>
      <c r="T163" s="11"/>
      <c r="U163" s="11"/>
      <c r="V163" s="11"/>
      <c r="AC163" s="20"/>
      <c r="AD163" s="20"/>
      <c r="AH163" s="20"/>
      <c r="AI163" s="20"/>
      <c r="AJ163" s="20"/>
      <c r="AK163" s="20"/>
      <c r="AL163" s="11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1"/>
      <c r="R164" s="11"/>
      <c r="S164" s="11"/>
      <c r="T164" s="11"/>
      <c r="U164" s="11"/>
      <c r="V164" s="11"/>
      <c r="AC164" s="20"/>
      <c r="AD164" s="20"/>
      <c r="AH164" s="20"/>
      <c r="AI164" s="20"/>
      <c r="AJ164" s="20"/>
      <c r="AK164" s="20"/>
      <c r="AL164" s="11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1"/>
      <c r="R165" s="11"/>
      <c r="S165" s="11"/>
      <c r="T165" s="11"/>
      <c r="U165" s="11"/>
      <c r="V165" s="11"/>
      <c r="AC165" s="20"/>
      <c r="AD165" s="20"/>
      <c r="AH165" s="20"/>
      <c r="AI165" s="20"/>
      <c r="AJ165" s="20"/>
      <c r="AK165" s="20"/>
      <c r="AL165" s="11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1"/>
      <c r="R166" s="11"/>
      <c r="S166" s="11"/>
      <c r="T166" s="11"/>
      <c r="U166" s="11"/>
      <c r="V166" s="11"/>
      <c r="AC166" s="20"/>
      <c r="AD166" s="20"/>
      <c r="AH166" s="20"/>
      <c r="AI166" s="20"/>
      <c r="AJ166" s="20"/>
      <c r="AK166" s="20"/>
      <c r="AL166" s="11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1"/>
      <c r="R167" s="11"/>
      <c r="S167" s="11"/>
      <c r="T167" s="11"/>
      <c r="U167" s="11"/>
      <c r="V167" s="11"/>
      <c r="AC167" s="20"/>
      <c r="AD167" s="20"/>
      <c r="AH167" s="20"/>
      <c r="AI167" s="20"/>
      <c r="AJ167" s="20"/>
      <c r="AK167" s="20"/>
      <c r="AL167" s="11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1"/>
      <c r="R168" s="11"/>
      <c r="S168" s="11"/>
      <c r="T168" s="11"/>
      <c r="U168" s="11"/>
      <c r="V168" s="11"/>
      <c r="AC168" s="20"/>
      <c r="AD168" s="20"/>
      <c r="AH168" s="20"/>
      <c r="AI168" s="20"/>
      <c r="AJ168" s="20"/>
      <c r="AK168" s="20"/>
      <c r="AL168" s="11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1"/>
      <c r="R169" s="11"/>
      <c r="S169" s="11"/>
      <c r="T169" s="11"/>
      <c r="U169" s="11"/>
      <c r="V169" s="11"/>
      <c r="AC169" s="20"/>
      <c r="AD169" s="20"/>
      <c r="AH169" s="20"/>
      <c r="AI169" s="20"/>
      <c r="AJ169" s="20"/>
      <c r="AK169" s="20"/>
      <c r="AL169" s="11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1"/>
      <c r="R170" s="11"/>
      <c r="S170" s="11"/>
      <c r="T170" s="11"/>
      <c r="U170" s="11"/>
      <c r="V170" s="11"/>
      <c r="AC170" s="20"/>
      <c r="AD170" s="20"/>
      <c r="AH170" s="20"/>
      <c r="AI170" s="20"/>
      <c r="AJ170" s="20"/>
      <c r="AK170" s="20"/>
      <c r="AL170" s="11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1"/>
      <c r="R171" s="11"/>
      <c r="S171" s="11"/>
      <c r="T171" s="11"/>
      <c r="U171" s="11"/>
      <c r="V171" s="11"/>
      <c r="AC171" s="20"/>
      <c r="AD171" s="20"/>
      <c r="AH171" s="20"/>
      <c r="AI171" s="20"/>
      <c r="AJ171" s="20"/>
      <c r="AK171" s="20"/>
      <c r="AL171" s="11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1"/>
      <c r="R172" s="11"/>
      <c r="S172" s="11"/>
      <c r="T172" s="11"/>
      <c r="U172" s="11"/>
      <c r="V172" s="11"/>
      <c r="AC172" s="20"/>
      <c r="AD172" s="20"/>
      <c r="AH172" s="20"/>
      <c r="AI172" s="20"/>
      <c r="AJ172" s="20"/>
      <c r="AK172" s="20"/>
      <c r="AL172" s="11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1"/>
      <c r="R173" s="11"/>
      <c r="S173" s="11"/>
      <c r="T173" s="11"/>
      <c r="U173" s="11"/>
      <c r="V173" s="11"/>
      <c r="AC173" s="20"/>
      <c r="AD173" s="20"/>
      <c r="AH173" s="20"/>
      <c r="AI173" s="20"/>
      <c r="AJ173" s="20"/>
      <c r="AK173" s="20"/>
      <c r="AL173" s="11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11"/>
      <c r="U174" s="11"/>
      <c r="V174" s="11"/>
      <c r="AH174" s="20"/>
      <c r="AI174" s="20"/>
      <c r="AJ174" s="20"/>
      <c r="AK174" s="20"/>
      <c r="AL174" s="11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1"/>
      <c r="R175" s="11"/>
      <c r="S175" s="11"/>
      <c r="T175" s="11"/>
      <c r="U175" s="11"/>
      <c r="V175" s="11"/>
      <c r="AH175" s="20"/>
      <c r="AI175" s="20"/>
      <c r="AJ175" s="20"/>
      <c r="AK175" s="20"/>
      <c r="AL175" s="11"/>
    </row>
    <row r="176" spans="1:57" ht="14.25" x14ac:dyDescent="0.2">
      <c r="L176"/>
      <c r="M176"/>
      <c r="N176"/>
      <c r="O176"/>
      <c r="P176"/>
      <c r="Q176" s="11"/>
      <c r="R176" s="11"/>
      <c r="S176" s="11"/>
      <c r="T176" s="11"/>
      <c r="U176" s="11"/>
      <c r="V176" s="11"/>
      <c r="AH176" s="20"/>
      <c r="AI176" s="20"/>
      <c r="AJ176" s="20"/>
      <c r="AK176" s="20"/>
      <c r="AL176" s="11"/>
    </row>
    <row r="177" spans="12:38" ht="14.25" x14ac:dyDescent="0.2">
      <c r="L177"/>
      <c r="M177"/>
      <c r="N177"/>
      <c r="O177"/>
      <c r="P177"/>
      <c r="Q177" s="11"/>
      <c r="R177" s="11"/>
      <c r="S177" s="11"/>
      <c r="T177" s="11"/>
      <c r="U177" s="11"/>
      <c r="V177" s="11"/>
      <c r="AH177" s="20"/>
      <c r="AI177" s="20"/>
      <c r="AJ177" s="20"/>
      <c r="AK177" s="20"/>
      <c r="AL177" s="11"/>
    </row>
    <row r="178" spans="12:38" ht="14.25" x14ac:dyDescent="0.2">
      <c r="L178" s="11"/>
      <c r="M178" s="11"/>
      <c r="N178" s="11"/>
      <c r="O178" s="11"/>
      <c r="P178" s="11"/>
      <c r="AH178" s="20"/>
      <c r="AI178" s="20"/>
      <c r="AJ178" s="20"/>
      <c r="AK178" s="20"/>
      <c r="AL178" s="11"/>
    </row>
    <row r="179" spans="12:38" ht="14.25" x14ac:dyDescent="0.2">
      <c r="L179" s="11"/>
      <c r="M179" s="11"/>
      <c r="N179" s="11"/>
      <c r="O179" s="11"/>
      <c r="P179" s="11"/>
      <c r="AH179" s="20"/>
      <c r="AI179" s="20"/>
      <c r="AJ179" s="20"/>
      <c r="AK179" s="20"/>
      <c r="AL179" s="11"/>
    </row>
    <row r="180" spans="12:38" ht="14.25" x14ac:dyDescent="0.2">
      <c r="L180" s="11"/>
      <c r="M180" s="11"/>
      <c r="N180" s="11"/>
      <c r="O180" s="11"/>
      <c r="P180" s="11"/>
      <c r="AH180" s="20"/>
      <c r="AI180" s="20"/>
      <c r="AJ180" s="20"/>
      <c r="AK180" s="20"/>
      <c r="AL180" s="11"/>
    </row>
    <row r="181" spans="12:38" ht="14.25" x14ac:dyDescent="0.2">
      <c r="L181" s="11"/>
      <c r="M181" s="11"/>
      <c r="N181" s="11"/>
      <c r="O181" s="11"/>
      <c r="P181" s="11"/>
      <c r="AH181" s="11"/>
      <c r="AI181" s="11"/>
      <c r="AJ181" s="11"/>
      <c r="AK181" s="11"/>
      <c r="AL18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2018-09-04T11:08:05Z</dcterms:modified>
</cp:coreProperties>
</file>