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2" l="1"/>
  <c r="O13" i="3" l="1"/>
  <c r="N13" i="3"/>
  <c r="M13" i="3"/>
  <c r="L13" i="3"/>
  <c r="K13" i="3"/>
  <c r="AS10" i="3"/>
  <c r="AQ10" i="3"/>
  <c r="AR10" i="3" s="1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G16" i="3" s="1"/>
  <c r="F10" i="3"/>
  <c r="F14" i="3" s="1"/>
  <c r="E10" i="3"/>
  <c r="E14" i="3" s="1"/>
  <c r="E16" i="3" s="1"/>
  <c r="I14" i="3" l="1"/>
  <c r="J10" i="3"/>
  <c r="N14" i="3"/>
  <c r="L14" i="3"/>
  <c r="M14" i="3"/>
  <c r="AF10" i="3"/>
  <c r="K16" i="3"/>
  <c r="F15" i="3"/>
  <c r="H15" i="3"/>
  <c r="H16" i="3" s="1"/>
  <c r="M16" i="3" s="1"/>
  <c r="J15" i="3"/>
  <c r="O15" i="3"/>
  <c r="M15" i="3" l="1"/>
  <c r="J14" i="3"/>
  <c r="O14" i="3"/>
  <c r="I16" i="3"/>
  <c r="J16" i="3" s="1"/>
  <c r="N15" i="3"/>
  <c r="L15" i="3"/>
  <c r="F16" i="3"/>
  <c r="O16" i="3"/>
  <c r="L16" i="3" l="1"/>
  <c r="N16" i="3"/>
  <c r="M13" i="2"/>
  <c r="AQ13" i="2" l="1"/>
  <c r="AP13" i="2"/>
  <c r="AO13" i="2"/>
  <c r="AN13" i="2"/>
  <c r="AM13" i="2"/>
  <c r="AL13" i="2"/>
  <c r="O18" i="2"/>
  <c r="O21" i="2" s="1"/>
  <c r="O22" i="2" s="1"/>
  <c r="L13" i="2"/>
  <c r="K13" i="2"/>
  <c r="J13" i="2"/>
  <c r="I13" i="2"/>
  <c r="I18" i="2" s="1"/>
  <c r="H13" i="2"/>
  <c r="H18" i="2" s="1"/>
  <c r="G13" i="2"/>
  <c r="G18" i="2" s="1"/>
  <c r="G21" i="2" s="1"/>
  <c r="F13" i="2"/>
  <c r="F18" i="2" s="1"/>
  <c r="E13" i="2"/>
  <c r="E18" i="2" s="1"/>
  <c r="E21" i="2" s="1"/>
  <c r="N13" i="2" l="1"/>
  <c r="N18" i="2" s="1"/>
  <c r="I21" i="2"/>
  <c r="M18" i="2"/>
  <c r="F21" i="2"/>
  <c r="K21" i="2" s="1"/>
  <c r="K18" i="2"/>
  <c r="H21" i="2"/>
  <c r="L21" i="2" s="1"/>
  <c r="L18" i="2"/>
  <c r="D15" i="2"/>
  <c r="M21" i="2" l="1"/>
  <c r="N21" i="2"/>
</calcChain>
</file>

<file path=xl/sharedStrings.xml><?xml version="1.0" encoding="utf-8"?>
<sst xmlns="http://schemas.openxmlformats.org/spreadsheetml/2006/main" count="207" uniqueCount="84">
  <si>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</si>
  <si>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</si>
  <si>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</si>
  <si>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</si>
  <si>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</si>
  <si>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</si>
  <si>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</si>
  <si>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</si>
  <si>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</si>
  <si>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</si>
  <si>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</si>
  <si>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</si>
  <si>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</si>
  <si>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</si>
  <si>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</si>
  <si>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</si>
  <si>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</si>
  <si>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</si>
  <si>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</si>
  <si>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</si>
  <si>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</si>
  <si>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</si>
  <si>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</si>
  <si>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</si>
  <si>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</si>
  <si>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</si>
  <si>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</si>
  <si>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</si>
  <si>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KeKi 2</t>
  </si>
  <si>
    <t>suomensarja</t>
  </si>
  <si>
    <t>KeKi = Kempeleen Kiri  (1915),  kasvattajaseura</t>
  </si>
  <si>
    <t>4.</t>
  </si>
  <si>
    <t>2.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</si>
  <si>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</si>
  <si>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</si>
  <si>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</si>
  <si>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</si>
  <si>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</si>
  <si>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</si>
  <si>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</si>
  <si>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KeKi</t>
  </si>
  <si>
    <t>Aleksi Hautala</t>
  </si>
  <si>
    <t>11.9.1998   Liminka</t>
  </si>
  <si>
    <t>17.06. 2017  ViVe - KeKi  0-2  (7-4, 14-3)</t>
  </si>
  <si>
    <t xml:space="preserve">  18 v   9 kk   6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</si>
  <si>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</si>
  <si>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</si>
  <si>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</si>
  <si>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</si>
  <si>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</si>
  <si>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</si>
  <si>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</si>
  <si>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</si>
  <si>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</si>
  <si>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</si>
  <si>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</si>
  <si>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</si>
  <si>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</si>
  <si>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</si>
  <si>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</si>
  <si>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</si>
  <si>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6.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</si>
  <si>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</si>
  <si>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</si>
  <si>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</si>
  <si>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</si>
  <si>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</si>
  <si>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</si>
  <si>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KeKi  2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</si>
  <si>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</si>
  <si>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</si>
  <si>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</si>
  <si>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</si>
  <si>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</si>
  <si>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</si>
  <si>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</si>
  <si>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ykköspesis</t>
  </si>
  <si>
    <t>5.</t>
  </si>
  <si>
    <t>12.</t>
  </si>
  <si>
    <t>11.</t>
  </si>
  <si>
    <t>SiKi</t>
  </si>
  <si>
    <t xml:space="preserve">SiKi = Simon Kiri  (1926),  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</si>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</sst>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9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15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7" xfId="0" applyFont="1" applyFill="1" applyBorder="1"/>
    <xf numFmtId="0" fontId="3" fillId="4" borderId="4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  <xf numFmtId="0" fontId="2" fillId="4" borderId="9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7" xfId="0" applyFont="1" applyFill="1" applyBorder="1" applyAlignment="1">
      <alignment horizontal="center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8"/>
  <sheetViews>
    <sheetView tabSelected="1" zoomScale="83" zoomScaleNormal="83" workbookViewId="0"/>
  </sheetViews>
  <sheetFormatPr defaultRowHeight="15" x14ac:dyDescent="0.25"/>
  <cols>
    <col min="1" max="1" width="0.7109375" style="64" customWidth="1"/>
    <col min="2" max="2" width="6.7109375" style="49" customWidth="1"/>
    <col min="3" max="3" width="6.140625" style="48" customWidth="1"/>
    <col min="4" max="4" width="9.140625" style="49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7109375" style="48" customWidth="1"/>
    <col min="34" max="34" width="13.42578125" style="48" customWidth="1"/>
    <col min="35" max="35" width="13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64" customWidth="1"/>
    <col min="45" max="16384" width="9.140625" style="64"/>
  </cols>
  <sheetData>
    <row r="1" spans="1:44" ht="17.25" customHeight="1" x14ac:dyDescent="0.25">
      <c r="A1" s="60"/>
      <c r="B1" s="2" t="s">
        <v>41</v>
      </c>
      <c r="C1" s="3"/>
      <c r="D1" s="4"/>
      <c r="E1" s="5" t="s">
        <v>42</v>
      </c>
      <c r="F1" s="6"/>
      <c r="G1" s="6"/>
      <c r="H1" s="61"/>
      <c r="I1" s="61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7"/>
    </row>
    <row r="2" spans="1:44" s="67" customFormat="1" ht="15" customHeight="1" x14ac:dyDescent="0.25">
      <c r="A2" s="65"/>
      <c r="B2" s="50" t="s">
        <v>33</v>
      </c>
      <c r="C2" s="3"/>
      <c r="D2" s="4"/>
      <c r="E2" s="11" t="s">
        <v>8</v>
      </c>
      <c r="F2" s="51"/>
      <c r="G2" s="51"/>
      <c r="H2" s="51"/>
      <c r="I2" s="53" t="s">
        <v>9</v>
      </c>
      <c r="J2" s="14"/>
      <c r="K2" s="51"/>
      <c r="L2" s="51"/>
      <c r="M2" s="51"/>
      <c r="N2" s="12"/>
      <c r="O2" s="9"/>
      <c r="P2" s="28" t="s">
        <v>62</v>
      </c>
      <c r="Q2" s="52"/>
      <c r="R2" s="51"/>
      <c r="S2" s="53"/>
      <c r="T2" s="9"/>
      <c r="U2" s="52" t="s">
        <v>10</v>
      </c>
      <c r="V2" s="51"/>
      <c r="W2" s="51"/>
      <c r="X2" s="52"/>
      <c r="Y2" s="72"/>
      <c r="Z2" s="73"/>
      <c r="AA2" s="9"/>
      <c r="AB2" s="28" t="s">
        <v>63</v>
      </c>
      <c r="AC2" s="52"/>
      <c r="AD2" s="51"/>
      <c r="AE2" s="53"/>
      <c r="AF2" s="9"/>
      <c r="AG2" s="28" t="s">
        <v>45</v>
      </c>
      <c r="AH2" s="51"/>
      <c r="AI2" s="51"/>
      <c r="AJ2" s="12"/>
      <c r="AK2" s="9"/>
      <c r="AL2" s="28" t="s">
        <v>46</v>
      </c>
      <c r="AM2" s="52"/>
      <c r="AN2" s="51"/>
      <c r="AO2" s="66" t="s">
        <v>47</v>
      </c>
      <c r="AP2" s="51"/>
      <c r="AQ2" s="12"/>
      <c r="AR2" s="47"/>
    </row>
    <row r="3" spans="1:44" s="67" customFormat="1" ht="15" customHeight="1" x14ac:dyDescent="0.25">
      <c r="A3" s="6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48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48</v>
      </c>
      <c r="AE3" s="10" t="s">
        <v>12</v>
      </c>
      <c r="AF3" s="13"/>
      <c r="AG3" s="10" t="s">
        <v>49</v>
      </c>
      <c r="AH3" s="10" t="s">
        <v>50</v>
      </c>
      <c r="AI3" s="12" t="s">
        <v>51</v>
      </c>
      <c r="AJ3" s="10" t="s">
        <v>52</v>
      </c>
      <c r="AK3" s="13"/>
      <c r="AL3" s="10" t="s">
        <v>18</v>
      </c>
      <c r="AM3" s="10" t="s">
        <v>19</v>
      </c>
      <c r="AN3" s="12" t="s">
        <v>53</v>
      </c>
      <c r="AO3" s="12" t="s">
        <v>24</v>
      </c>
      <c r="AP3" s="14" t="s">
        <v>25</v>
      </c>
      <c r="AQ3" s="10" t="s">
        <v>26</v>
      </c>
      <c r="AR3" s="47"/>
    </row>
    <row r="4" spans="1:44" s="67" customFormat="1" ht="15" customHeight="1" x14ac:dyDescent="0.25">
      <c r="A4" s="65"/>
      <c r="B4" s="15">
        <v>2015</v>
      </c>
      <c r="C4" s="15" t="s">
        <v>31</v>
      </c>
      <c r="D4" s="16" t="s">
        <v>28</v>
      </c>
      <c r="E4" s="15"/>
      <c r="F4" s="17" t="s">
        <v>29</v>
      </c>
      <c r="G4" s="15"/>
      <c r="H4" s="15"/>
      <c r="I4" s="15"/>
      <c r="J4" s="15"/>
      <c r="K4" s="15"/>
      <c r="L4" s="15"/>
      <c r="M4" s="15"/>
      <c r="N4" s="18"/>
      <c r="O4" s="13"/>
      <c r="P4" s="10"/>
      <c r="Q4" s="10"/>
      <c r="R4" s="10"/>
      <c r="S4" s="10"/>
      <c r="T4" s="13"/>
      <c r="U4" s="54"/>
      <c r="V4" s="20"/>
      <c r="W4" s="21"/>
      <c r="X4" s="20"/>
      <c r="Y4" s="20"/>
      <c r="Z4" s="55"/>
      <c r="AA4" s="13"/>
      <c r="AB4" s="10"/>
      <c r="AC4" s="10"/>
      <c r="AD4" s="10"/>
      <c r="AE4" s="10"/>
      <c r="AF4" s="13"/>
      <c r="AG4" s="54"/>
      <c r="AH4" s="54"/>
      <c r="AI4" s="54"/>
      <c r="AJ4" s="54"/>
      <c r="AK4" s="13"/>
      <c r="AL4" s="20"/>
      <c r="AM4" s="20"/>
      <c r="AN4" s="20"/>
      <c r="AO4" s="21"/>
      <c r="AP4" s="22"/>
      <c r="AQ4" s="20"/>
      <c r="AR4" s="47"/>
    </row>
    <row r="5" spans="1:44" s="67" customFormat="1" ht="15" customHeight="1" x14ac:dyDescent="0.25">
      <c r="A5" s="65"/>
      <c r="B5" s="15">
        <v>2016</v>
      </c>
      <c r="C5" s="15" t="s">
        <v>32</v>
      </c>
      <c r="D5" s="16" t="s">
        <v>28</v>
      </c>
      <c r="E5" s="15"/>
      <c r="F5" s="17" t="s">
        <v>29</v>
      </c>
      <c r="G5" s="15"/>
      <c r="H5" s="15"/>
      <c r="I5" s="15"/>
      <c r="J5" s="15"/>
      <c r="K5" s="15"/>
      <c r="L5" s="15"/>
      <c r="M5" s="15"/>
      <c r="N5" s="18"/>
      <c r="O5" s="13"/>
      <c r="P5" s="10"/>
      <c r="Q5" s="10"/>
      <c r="R5" s="10"/>
      <c r="S5" s="10"/>
      <c r="T5" s="13"/>
      <c r="U5" s="54"/>
      <c r="V5" s="20"/>
      <c r="W5" s="21"/>
      <c r="X5" s="20"/>
      <c r="Y5" s="20"/>
      <c r="Z5" s="55"/>
      <c r="AA5" s="13"/>
      <c r="AB5" s="10"/>
      <c r="AC5" s="10"/>
      <c r="AD5" s="10"/>
      <c r="AE5" s="10"/>
      <c r="AF5" s="13"/>
      <c r="AG5" s="54"/>
      <c r="AH5" s="54"/>
      <c r="AI5" s="54"/>
      <c r="AJ5" s="54"/>
      <c r="AK5" s="13"/>
      <c r="AL5" s="20"/>
      <c r="AM5" s="21"/>
      <c r="AN5" s="21"/>
      <c r="AO5" s="21"/>
      <c r="AP5" s="22"/>
      <c r="AQ5" s="20"/>
      <c r="AR5" s="47"/>
    </row>
    <row r="6" spans="1:44" s="67" customFormat="1" ht="15" customHeight="1" x14ac:dyDescent="0.25">
      <c r="A6" s="65"/>
      <c r="B6" s="15">
        <v>2017</v>
      </c>
      <c r="C6" s="15" t="s">
        <v>61</v>
      </c>
      <c r="D6" s="16" t="s">
        <v>28</v>
      </c>
      <c r="E6" s="15"/>
      <c r="F6" s="17" t="s">
        <v>29</v>
      </c>
      <c r="G6" s="15"/>
      <c r="H6" s="15"/>
      <c r="I6" s="15"/>
      <c r="J6" s="15"/>
      <c r="K6" s="15"/>
      <c r="L6" s="15"/>
      <c r="M6" s="15"/>
      <c r="N6" s="18"/>
      <c r="O6" s="13"/>
      <c r="P6" s="10"/>
      <c r="Q6" s="10"/>
      <c r="R6" s="10"/>
      <c r="S6" s="10"/>
      <c r="T6" s="13"/>
      <c r="U6" s="54"/>
      <c r="V6" s="20"/>
      <c r="W6" s="21"/>
      <c r="X6" s="20"/>
      <c r="Y6" s="20"/>
      <c r="Z6" s="55"/>
      <c r="AA6" s="13"/>
      <c r="AB6" s="10"/>
      <c r="AC6" s="10"/>
      <c r="AD6" s="10"/>
      <c r="AE6" s="10"/>
      <c r="AF6" s="13"/>
      <c r="AG6" s="54"/>
      <c r="AH6" s="54"/>
      <c r="AI6" s="54"/>
      <c r="AJ6" s="54"/>
      <c r="AK6" s="13"/>
      <c r="AL6" s="20"/>
      <c r="AM6" s="20"/>
      <c r="AN6" s="20"/>
      <c r="AO6" s="21"/>
      <c r="AP6" s="22"/>
      <c r="AQ6" s="20"/>
      <c r="AR6" s="47"/>
    </row>
    <row r="7" spans="1:44" s="67" customFormat="1" ht="15" customHeight="1" x14ac:dyDescent="0.25">
      <c r="A7" s="65"/>
      <c r="B7" s="20">
        <v>2017</v>
      </c>
      <c r="C7" s="20" t="s">
        <v>54</v>
      </c>
      <c r="D7" s="2" t="s">
        <v>40</v>
      </c>
      <c r="E7" s="20">
        <v>1</v>
      </c>
      <c r="F7" s="20">
        <v>0</v>
      </c>
      <c r="G7" s="20">
        <v>1</v>
      </c>
      <c r="H7" s="21">
        <v>1</v>
      </c>
      <c r="I7" s="20">
        <v>1</v>
      </c>
      <c r="J7" s="20">
        <v>0</v>
      </c>
      <c r="K7" s="20">
        <v>0</v>
      </c>
      <c r="L7" s="20">
        <v>0</v>
      </c>
      <c r="M7" s="20">
        <v>1</v>
      </c>
      <c r="N7" s="55">
        <v>0.33300000000000002</v>
      </c>
      <c r="O7" s="13">
        <v>3</v>
      </c>
      <c r="P7" s="10"/>
      <c r="Q7" s="10"/>
      <c r="R7" s="10"/>
      <c r="S7" s="10"/>
      <c r="T7" s="13"/>
      <c r="U7" s="54"/>
      <c r="V7" s="20"/>
      <c r="W7" s="21"/>
      <c r="X7" s="20"/>
      <c r="Y7" s="20"/>
      <c r="Z7" s="55"/>
      <c r="AA7" s="13"/>
      <c r="AB7" s="10"/>
      <c r="AC7" s="10"/>
      <c r="AD7" s="10"/>
      <c r="AE7" s="10"/>
      <c r="AF7" s="13"/>
      <c r="AG7" s="54"/>
      <c r="AH7" s="54"/>
      <c r="AI7" s="54"/>
      <c r="AJ7" s="54"/>
      <c r="AK7" s="13"/>
      <c r="AL7" s="20"/>
      <c r="AM7" s="20"/>
      <c r="AN7" s="20"/>
      <c r="AO7" s="21"/>
      <c r="AP7" s="22"/>
      <c r="AQ7" s="20"/>
      <c r="AR7" s="47"/>
    </row>
    <row r="8" spans="1:44" s="67" customFormat="1" ht="15" customHeight="1" x14ac:dyDescent="0.25">
      <c r="A8" s="65"/>
      <c r="B8" s="15">
        <v>2018</v>
      </c>
      <c r="C8" s="15" t="s">
        <v>77</v>
      </c>
      <c r="D8" s="16" t="s">
        <v>28</v>
      </c>
      <c r="E8" s="15"/>
      <c r="F8" s="17" t="s">
        <v>29</v>
      </c>
      <c r="G8" s="15"/>
      <c r="H8" s="15"/>
      <c r="I8" s="15"/>
      <c r="J8" s="15"/>
      <c r="K8" s="15"/>
      <c r="L8" s="15"/>
      <c r="M8" s="15"/>
      <c r="N8" s="18"/>
      <c r="O8" s="13"/>
      <c r="P8" s="10"/>
      <c r="Q8" s="10"/>
      <c r="R8" s="10"/>
      <c r="S8" s="10"/>
      <c r="T8" s="13"/>
      <c r="U8" s="54"/>
      <c r="V8" s="20"/>
      <c r="W8" s="21"/>
      <c r="X8" s="20"/>
      <c r="Y8" s="20"/>
      <c r="Z8" s="55"/>
      <c r="AA8" s="13"/>
      <c r="AB8" s="10"/>
      <c r="AC8" s="10"/>
      <c r="AD8" s="10"/>
      <c r="AE8" s="10"/>
      <c r="AF8" s="13"/>
      <c r="AG8" s="54"/>
      <c r="AH8" s="54"/>
      <c r="AI8" s="54"/>
      <c r="AJ8" s="54"/>
      <c r="AK8" s="13"/>
      <c r="AL8" s="20"/>
      <c r="AM8" s="20"/>
      <c r="AN8" s="20"/>
      <c r="AO8" s="21"/>
      <c r="AP8" s="22"/>
      <c r="AQ8" s="20"/>
      <c r="AR8" s="47"/>
    </row>
    <row r="9" spans="1:44" s="67" customFormat="1" ht="15" customHeight="1" x14ac:dyDescent="0.25">
      <c r="A9" s="65"/>
      <c r="B9" s="107">
        <v>2018</v>
      </c>
      <c r="C9" s="108" t="s">
        <v>75</v>
      </c>
      <c r="D9" s="109" t="s">
        <v>40</v>
      </c>
      <c r="E9" s="107"/>
      <c r="F9" s="110" t="s">
        <v>76</v>
      </c>
      <c r="G9" s="108"/>
      <c r="H9" s="111"/>
      <c r="I9" s="107"/>
      <c r="J9" s="107"/>
      <c r="K9" s="107"/>
      <c r="L9" s="107"/>
      <c r="M9" s="107"/>
      <c r="N9" s="112"/>
      <c r="O9" s="13">
        <v>0</v>
      </c>
      <c r="P9" s="10"/>
      <c r="Q9" s="10"/>
      <c r="R9" s="10"/>
      <c r="S9" s="10"/>
      <c r="T9" s="13"/>
      <c r="U9" s="54"/>
      <c r="V9" s="20"/>
      <c r="W9" s="21"/>
      <c r="X9" s="20"/>
      <c r="Y9" s="20"/>
      <c r="Z9" s="55"/>
      <c r="AA9" s="13"/>
      <c r="AB9" s="10"/>
      <c r="AC9" s="10"/>
      <c r="AD9" s="10"/>
      <c r="AE9" s="10"/>
      <c r="AF9" s="13"/>
      <c r="AG9" s="54"/>
      <c r="AH9" s="54"/>
      <c r="AI9" s="54"/>
      <c r="AJ9" s="54"/>
      <c r="AK9" s="13"/>
      <c r="AL9" s="20"/>
      <c r="AM9" s="20"/>
      <c r="AN9" s="20"/>
      <c r="AO9" s="21"/>
      <c r="AP9" s="22"/>
      <c r="AQ9" s="20"/>
      <c r="AR9" s="47"/>
    </row>
    <row r="10" spans="1:44" s="67" customFormat="1" ht="15" customHeight="1" x14ac:dyDescent="0.25">
      <c r="A10" s="65"/>
      <c r="B10" s="107">
        <v>2019</v>
      </c>
      <c r="C10" s="108" t="s">
        <v>79</v>
      </c>
      <c r="D10" s="109" t="s">
        <v>80</v>
      </c>
      <c r="E10" s="107"/>
      <c r="F10" s="110" t="s">
        <v>76</v>
      </c>
      <c r="G10" s="108"/>
      <c r="H10" s="111"/>
      <c r="I10" s="107"/>
      <c r="J10" s="107"/>
      <c r="K10" s="107"/>
      <c r="L10" s="107"/>
      <c r="M10" s="107"/>
      <c r="N10" s="112"/>
      <c r="O10" s="13"/>
      <c r="P10" s="10"/>
      <c r="Q10" s="10"/>
      <c r="R10" s="10"/>
      <c r="S10" s="10"/>
      <c r="T10" s="13"/>
      <c r="U10" s="54"/>
      <c r="V10" s="20"/>
      <c r="W10" s="21"/>
      <c r="X10" s="20"/>
      <c r="Y10" s="20"/>
      <c r="Z10" s="55"/>
      <c r="AA10" s="13"/>
      <c r="AB10" s="10"/>
      <c r="AC10" s="10"/>
      <c r="AD10" s="10"/>
      <c r="AE10" s="10"/>
      <c r="AF10" s="13"/>
      <c r="AG10" s="54"/>
      <c r="AH10" s="54"/>
      <c r="AI10" s="54"/>
      <c r="AJ10" s="54"/>
      <c r="AK10" s="13"/>
      <c r="AL10" s="20"/>
      <c r="AM10" s="20"/>
      <c r="AN10" s="20"/>
      <c r="AO10" s="21"/>
      <c r="AP10" s="22"/>
      <c r="AQ10" s="20"/>
      <c r="AR10" s="47"/>
    </row>
    <row r="11" spans="1:44" s="67" customFormat="1" ht="15" customHeight="1" x14ac:dyDescent="0.25">
      <c r="A11" s="65"/>
      <c r="B11" s="20">
        <v>2019</v>
      </c>
      <c r="C11" s="20" t="s">
        <v>78</v>
      </c>
      <c r="D11" s="2" t="s">
        <v>40</v>
      </c>
      <c r="E11" s="20">
        <v>3</v>
      </c>
      <c r="F11" s="20">
        <v>0</v>
      </c>
      <c r="G11" s="20">
        <v>0</v>
      </c>
      <c r="H11" s="20">
        <v>0</v>
      </c>
      <c r="I11" s="20">
        <v>3</v>
      </c>
      <c r="J11" s="20">
        <v>3</v>
      </c>
      <c r="K11" s="20">
        <v>0</v>
      </c>
      <c r="L11" s="20">
        <v>0</v>
      </c>
      <c r="M11" s="20">
        <v>0</v>
      </c>
      <c r="N11" s="113">
        <v>0.6</v>
      </c>
      <c r="O11" s="79">
        <v>5</v>
      </c>
      <c r="P11" s="10"/>
      <c r="Q11" s="10"/>
      <c r="R11" s="10"/>
      <c r="S11" s="10"/>
      <c r="T11" s="13"/>
      <c r="U11" s="54"/>
      <c r="V11" s="20"/>
      <c r="W11" s="21"/>
      <c r="X11" s="20"/>
      <c r="Y11" s="20"/>
      <c r="Z11" s="55"/>
      <c r="AA11" s="13"/>
      <c r="AB11" s="10"/>
      <c r="AC11" s="10"/>
      <c r="AD11" s="10"/>
      <c r="AE11" s="10"/>
      <c r="AF11" s="13"/>
      <c r="AG11" s="54"/>
      <c r="AH11" s="54"/>
      <c r="AI11" s="54"/>
      <c r="AJ11" s="54"/>
      <c r="AK11" s="13"/>
      <c r="AL11" s="20"/>
      <c r="AM11" s="20"/>
      <c r="AN11" s="20"/>
      <c r="AO11" s="21"/>
      <c r="AP11" s="22"/>
      <c r="AQ11" s="20"/>
      <c r="AR11" s="47"/>
    </row>
    <row r="12" spans="1:44" s="67" customFormat="1" ht="15" customHeight="1" x14ac:dyDescent="0.25">
      <c r="A12" s="65"/>
      <c r="B12" s="107">
        <v>2020</v>
      </c>
      <c r="C12" s="108" t="s">
        <v>82</v>
      </c>
      <c r="D12" s="109" t="s">
        <v>80</v>
      </c>
      <c r="E12" s="107"/>
      <c r="F12" s="110" t="s">
        <v>76</v>
      </c>
      <c r="G12" s="108"/>
      <c r="H12" s="111"/>
      <c r="I12" s="107"/>
      <c r="J12" s="107"/>
      <c r="K12" s="107"/>
      <c r="L12" s="107"/>
      <c r="M12" s="107"/>
      <c r="N12" s="112"/>
      <c r="O12" s="13"/>
      <c r="P12" s="10"/>
      <c r="Q12" s="10"/>
      <c r="R12" s="10"/>
      <c r="S12" s="10"/>
      <c r="T12" s="13"/>
      <c r="U12" s="54"/>
      <c r="V12" s="20"/>
      <c r="W12" s="21"/>
      <c r="X12" s="20"/>
      <c r="Y12" s="20"/>
      <c r="Z12" s="55"/>
      <c r="AA12" s="13"/>
      <c r="AB12" s="10"/>
      <c r="AC12" s="10"/>
      <c r="AD12" s="10"/>
      <c r="AE12" s="10"/>
      <c r="AF12" s="13"/>
      <c r="AG12" s="54"/>
      <c r="AH12" s="54"/>
      <c r="AI12" s="54"/>
      <c r="AJ12" s="54"/>
      <c r="AK12" s="13"/>
      <c r="AL12" s="20"/>
      <c r="AM12" s="20"/>
      <c r="AN12" s="20"/>
      <c r="AO12" s="21"/>
      <c r="AP12" s="22"/>
      <c r="AQ12" s="20"/>
      <c r="AR12" s="47"/>
    </row>
    <row r="13" spans="1:44" s="67" customFormat="1" ht="15" customHeight="1" x14ac:dyDescent="0.25">
      <c r="A13" s="68"/>
      <c r="B13" s="23" t="s">
        <v>6</v>
      </c>
      <c r="C13" s="14"/>
      <c r="D13" s="12"/>
      <c r="E13" s="10">
        <f t="shared" ref="E13:M13" si="0">SUM(E4:E12)</f>
        <v>4</v>
      </c>
      <c r="F13" s="10">
        <f t="shared" si="0"/>
        <v>0</v>
      </c>
      <c r="G13" s="10">
        <f t="shared" si="0"/>
        <v>1</v>
      </c>
      <c r="H13" s="10">
        <f t="shared" si="0"/>
        <v>1</v>
      </c>
      <c r="I13" s="10">
        <f t="shared" si="0"/>
        <v>4</v>
      </c>
      <c r="J13" s="10">
        <f t="shared" si="0"/>
        <v>3</v>
      </c>
      <c r="K13" s="10">
        <f t="shared" si="0"/>
        <v>0</v>
      </c>
      <c r="L13" s="10">
        <f t="shared" si="0"/>
        <v>0</v>
      </c>
      <c r="M13" s="10">
        <f t="shared" si="0"/>
        <v>1</v>
      </c>
      <c r="N13" s="24">
        <f>PRODUCT(I13/O13)</f>
        <v>0.5</v>
      </c>
      <c r="O13" s="69">
        <f>SUM(O7:O12)</f>
        <v>8</v>
      </c>
      <c r="P13" s="70" t="s">
        <v>55</v>
      </c>
      <c r="Q13" s="70" t="s">
        <v>55</v>
      </c>
      <c r="R13" s="70" t="s">
        <v>55</v>
      </c>
      <c r="S13" s="70" t="s">
        <v>55</v>
      </c>
      <c r="T13" s="13"/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24">
        <v>0</v>
      </c>
      <c r="AA13" s="69"/>
      <c r="AB13" s="70" t="s">
        <v>55</v>
      </c>
      <c r="AC13" s="70" t="s">
        <v>55</v>
      </c>
      <c r="AD13" s="70" t="s">
        <v>55</v>
      </c>
      <c r="AE13" s="70" t="s">
        <v>55</v>
      </c>
      <c r="AF13" s="13"/>
      <c r="AG13" s="70" t="s">
        <v>56</v>
      </c>
      <c r="AH13" s="70" t="s">
        <v>56</v>
      </c>
      <c r="AI13" s="70" t="s">
        <v>56</v>
      </c>
      <c r="AJ13" s="70" t="s">
        <v>56</v>
      </c>
      <c r="AK13" s="13"/>
      <c r="AL13" s="10">
        <f t="shared" ref="AL13:AQ13" si="1">SUM(AL4:AL12)</f>
        <v>0</v>
      </c>
      <c r="AM13" s="10">
        <f t="shared" si="1"/>
        <v>0</v>
      </c>
      <c r="AN13" s="10">
        <f t="shared" si="1"/>
        <v>0</v>
      </c>
      <c r="AO13" s="10">
        <f t="shared" si="1"/>
        <v>0</v>
      </c>
      <c r="AP13" s="10">
        <f t="shared" si="1"/>
        <v>0</v>
      </c>
      <c r="AQ13" s="10">
        <f t="shared" si="1"/>
        <v>0</v>
      </c>
      <c r="AR13" s="47"/>
    </row>
    <row r="14" spans="1:44" s="67" customFormat="1" ht="15" customHeight="1" x14ac:dyDescent="0.25">
      <c r="A14" s="68"/>
      <c r="B14" s="28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71"/>
      <c r="O14" s="13"/>
      <c r="P14" s="28"/>
      <c r="Q14" s="52"/>
      <c r="R14" s="72"/>
      <c r="S14" s="73"/>
      <c r="T14" s="13"/>
      <c r="U14" s="28"/>
      <c r="V14" s="52"/>
      <c r="W14" s="72"/>
      <c r="X14" s="52"/>
      <c r="Y14" s="72"/>
      <c r="Z14" s="73"/>
      <c r="AA14" s="13"/>
      <c r="AB14" s="74"/>
      <c r="AC14" s="75"/>
      <c r="AD14" s="72"/>
      <c r="AE14" s="73"/>
      <c r="AF14" s="13"/>
      <c r="AG14" s="76">
        <v>0</v>
      </c>
      <c r="AH14" s="76">
        <v>0</v>
      </c>
      <c r="AI14" s="76">
        <v>0</v>
      </c>
      <c r="AJ14" s="76">
        <v>0</v>
      </c>
      <c r="AK14" s="13"/>
      <c r="AL14" s="14"/>
      <c r="AM14" s="51"/>
      <c r="AN14" s="51"/>
      <c r="AO14" s="51"/>
      <c r="AP14" s="51"/>
      <c r="AQ14" s="12"/>
      <c r="AR14" s="47"/>
    </row>
    <row r="15" spans="1:44" ht="15" customHeight="1" x14ac:dyDescent="0.25">
      <c r="A15" s="65"/>
      <c r="B15" s="2" t="s">
        <v>34</v>
      </c>
      <c r="C15" s="22"/>
      <c r="D15" s="56">
        <f>SUM(F13:H13)+((I13-F13-G13)/3)+(E13/3)+(AL13*25)+(AM13*25)+(AN13*10)+(AO13*25)+(AP13*20)+(AQ13*15)</f>
        <v>4.333333333333333</v>
      </c>
      <c r="E15" s="25"/>
      <c r="F15" s="25"/>
      <c r="G15" s="25"/>
      <c r="H15" s="25"/>
      <c r="I15" s="25"/>
      <c r="J15" s="25"/>
      <c r="K15" s="25"/>
      <c r="L15" s="25"/>
      <c r="M15" s="25"/>
      <c r="N15" s="57"/>
      <c r="O15" s="25"/>
      <c r="P15" s="13"/>
      <c r="Q15" s="13"/>
      <c r="R15" s="13"/>
      <c r="S15" s="1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3"/>
      <c r="AG15" s="25"/>
      <c r="AH15" s="25"/>
      <c r="AI15" s="25"/>
      <c r="AJ15" s="25"/>
      <c r="AK15" s="13"/>
      <c r="AL15" s="25"/>
      <c r="AM15" s="25"/>
      <c r="AN15" s="25"/>
      <c r="AO15" s="25"/>
      <c r="AP15" s="25"/>
      <c r="AQ15" s="25"/>
      <c r="AR15" s="47"/>
    </row>
    <row r="16" spans="1:44" s="67" customFormat="1" ht="15" customHeight="1" x14ac:dyDescent="0.25">
      <c r="A16" s="6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57"/>
      <c r="O16" s="19"/>
      <c r="P16" s="19"/>
      <c r="Q16" s="19"/>
      <c r="R16" s="19"/>
      <c r="S16" s="19"/>
      <c r="T16" s="19"/>
      <c r="U16" s="25"/>
      <c r="V16" s="26"/>
      <c r="W16" s="25"/>
      <c r="X16" s="25"/>
      <c r="Y16" s="25"/>
      <c r="Z16" s="25"/>
      <c r="AA16" s="25"/>
      <c r="AB16" s="25"/>
      <c r="AC16" s="25"/>
      <c r="AD16" s="25"/>
      <c r="AE16" s="25"/>
      <c r="AF16" s="13"/>
      <c r="AG16" s="25"/>
      <c r="AH16" s="25"/>
      <c r="AI16" s="25"/>
      <c r="AJ16" s="25"/>
      <c r="AK16" s="13"/>
      <c r="AL16" s="25"/>
      <c r="AM16" s="25"/>
      <c r="AN16" s="25"/>
      <c r="AO16" s="25"/>
      <c r="AP16" s="25"/>
      <c r="AQ16" s="25"/>
      <c r="AR16" s="47"/>
    </row>
    <row r="17" spans="1:45" ht="15" customHeight="1" x14ac:dyDescent="0.25">
      <c r="A17" s="65"/>
      <c r="B17" s="28" t="s">
        <v>35</v>
      </c>
      <c r="C17" s="29"/>
      <c r="D17" s="29"/>
      <c r="E17" s="10" t="s">
        <v>2</v>
      </c>
      <c r="F17" s="10" t="s">
        <v>7</v>
      </c>
      <c r="G17" s="12" t="s">
        <v>4</v>
      </c>
      <c r="H17" s="10" t="s">
        <v>5</v>
      </c>
      <c r="I17" s="10" t="s">
        <v>12</v>
      </c>
      <c r="J17" s="25"/>
      <c r="K17" s="10" t="s">
        <v>21</v>
      </c>
      <c r="L17" s="10" t="s">
        <v>22</v>
      </c>
      <c r="M17" s="10" t="s">
        <v>23</v>
      </c>
      <c r="N17" s="10" t="s">
        <v>17</v>
      </c>
      <c r="O17" s="13"/>
      <c r="P17" s="30" t="s">
        <v>36</v>
      </c>
      <c r="Q17" s="4"/>
      <c r="R17" s="4"/>
      <c r="S17" s="4"/>
      <c r="T17" s="59"/>
      <c r="U17" s="59"/>
      <c r="V17" s="59"/>
      <c r="W17" s="59"/>
      <c r="X17" s="59"/>
      <c r="Y17" s="4"/>
      <c r="Z17" s="4"/>
      <c r="AA17" s="4"/>
      <c r="AB17" s="59"/>
      <c r="AC17" s="59"/>
      <c r="AD17" s="4"/>
      <c r="AE17" s="31"/>
      <c r="AF17" s="13"/>
      <c r="AG17" s="30" t="s">
        <v>57</v>
      </c>
      <c r="AH17" s="4"/>
      <c r="AI17" s="59"/>
      <c r="AJ17" s="31"/>
      <c r="AK17" s="13"/>
      <c r="AL17" s="50" t="s">
        <v>58</v>
      </c>
      <c r="AM17" s="4"/>
      <c r="AN17" s="4"/>
      <c r="AO17" s="4"/>
      <c r="AP17" s="4"/>
      <c r="AQ17" s="31"/>
      <c r="AR17" s="47"/>
    </row>
    <row r="18" spans="1:45" ht="15" customHeight="1" x14ac:dyDescent="0.25">
      <c r="A18" s="65"/>
      <c r="B18" s="30" t="s">
        <v>8</v>
      </c>
      <c r="C18" s="4"/>
      <c r="D18" s="31"/>
      <c r="E18" s="20">
        <f>PRODUCT(E13)</f>
        <v>4</v>
      </c>
      <c r="F18" s="20">
        <f>PRODUCT(F13)</f>
        <v>0</v>
      </c>
      <c r="G18" s="20">
        <f>PRODUCT(G13)</f>
        <v>1</v>
      </c>
      <c r="H18" s="20">
        <f>PRODUCT(H13)</f>
        <v>1</v>
      </c>
      <c r="I18" s="20">
        <f>PRODUCT(I13)</f>
        <v>4</v>
      </c>
      <c r="J18" s="25"/>
      <c r="K18" s="32">
        <f>PRODUCT((F18+G18)/E18)</f>
        <v>0.25</v>
      </c>
      <c r="L18" s="32">
        <f>PRODUCT(H18/E18)</f>
        <v>0.25</v>
      </c>
      <c r="M18" s="32">
        <f>PRODUCT(I18/E18)</f>
        <v>1</v>
      </c>
      <c r="N18" s="33">
        <f>PRODUCT(N13)</f>
        <v>0.5</v>
      </c>
      <c r="O18" s="13">
        <f>PRODUCT(O13)</f>
        <v>8</v>
      </c>
      <c r="P18" s="89" t="s">
        <v>37</v>
      </c>
      <c r="Q18" s="130"/>
      <c r="R18" s="90" t="s">
        <v>43</v>
      </c>
      <c r="S18" s="90"/>
      <c r="T18" s="90"/>
      <c r="U18" s="90"/>
      <c r="V18" s="90"/>
      <c r="W18" s="90"/>
      <c r="X18" s="90"/>
      <c r="Y18" s="115"/>
      <c r="Z18" s="117" t="s">
        <v>38</v>
      </c>
      <c r="AA18" s="115"/>
      <c r="AB18" s="90"/>
      <c r="AC18" s="131" t="s">
        <v>44</v>
      </c>
      <c r="AD18" s="132"/>
      <c r="AE18" s="91"/>
      <c r="AF18" s="13"/>
      <c r="AG18" s="116"/>
      <c r="AH18" s="124"/>
      <c r="AI18" s="90"/>
      <c r="AJ18" s="91"/>
      <c r="AK18" s="13"/>
      <c r="AL18" s="89"/>
      <c r="AM18" s="115"/>
      <c r="AN18" s="90"/>
      <c r="AO18" s="90"/>
      <c r="AP18" s="90"/>
      <c r="AQ18" s="91"/>
      <c r="AR18" s="47"/>
    </row>
    <row r="19" spans="1:45" ht="15" customHeight="1" x14ac:dyDescent="0.25">
      <c r="A19" s="65"/>
      <c r="B19" s="34" t="s">
        <v>10</v>
      </c>
      <c r="C19" s="35"/>
      <c r="D19" s="36"/>
      <c r="E19" s="20"/>
      <c r="F19" s="20"/>
      <c r="G19" s="20"/>
      <c r="H19" s="20"/>
      <c r="I19" s="20"/>
      <c r="J19" s="25"/>
      <c r="K19" s="32"/>
      <c r="L19" s="32"/>
      <c r="M19" s="32"/>
      <c r="N19" s="33"/>
      <c r="O19" s="13"/>
      <c r="P19" s="116" t="s">
        <v>59</v>
      </c>
      <c r="Q19" s="133"/>
      <c r="R19" s="118" t="s">
        <v>43</v>
      </c>
      <c r="S19" s="118"/>
      <c r="T19" s="118"/>
      <c r="U19" s="118"/>
      <c r="V19" s="118"/>
      <c r="W19" s="118"/>
      <c r="X19" s="118"/>
      <c r="Y19" s="117"/>
      <c r="Z19" s="117" t="s">
        <v>38</v>
      </c>
      <c r="AA19" s="117"/>
      <c r="AB19" s="118"/>
      <c r="AC19" s="134" t="s">
        <v>44</v>
      </c>
      <c r="AD19" s="69"/>
      <c r="AE19" s="119"/>
      <c r="AF19" s="13"/>
      <c r="AG19" s="116"/>
      <c r="AH19" s="125"/>
      <c r="AI19" s="118"/>
      <c r="AJ19" s="119"/>
      <c r="AK19" s="13"/>
      <c r="AL19" s="116"/>
      <c r="AM19" s="117"/>
      <c r="AN19" s="118"/>
      <c r="AO19" s="118"/>
      <c r="AP19" s="118"/>
      <c r="AQ19" s="119"/>
      <c r="AR19" s="47"/>
    </row>
    <row r="20" spans="1:45" ht="15" customHeight="1" x14ac:dyDescent="0.25">
      <c r="A20" s="65"/>
      <c r="B20" s="37" t="s">
        <v>11</v>
      </c>
      <c r="C20" s="38"/>
      <c r="D20" s="39"/>
      <c r="E20" s="40"/>
      <c r="F20" s="40"/>
      <c r="G20" s="40"/>
      <c r="H20" s="40"/>
      <c r="I20" s="40"/>
      <c r="J20" s="25"/>
      <c r="K20" s="41"/>
      <c r="L20" s="41"/>
      <c r="M20" s="41"/>
      <c r="N20" s="42"/>
      <c r="O20" s="13"/>
      <c r="P20" s="116" t="s">
        <v>60</v>
      </c>
      <c r="Q20" s="133"/>
      <c r="R20" s="118" t="s">
        <v>43</v>
      </c>
      <c r="S20" s="118"/>
      <c r="T20" s="118"/>
      <c r="U20" s="118"/>
      <c r="V20" s="118"/>
      <c r="W20" s="118"/>
      <c r="X20" s="118"/>
      <c r="Y20" s="117"/>
      <c r="Z20" s="117" t="s">
        <v>38</v>
      </c>
      <c r="AA20" s="117"/>
      <c r="AB20" s="118"/>
      <c r="AC20" s="134" t="s">
        <v>44</v>
      </c>
      <c r="AD20" s="69"/>
      <c r="AE20" s="119"/>
      <c r="AF20" s="13"/>
      <c r="AG20" s="126"/>
      <c r="AH20" s="125"/>
      <c r="AI20" s="118"/>
      <c r="AJ20" s="119"/>
      <c r="AK20" s="13"/>
      <c r="AL20" s="116"/>
      <c r="AM20" s="117"/>
      <c r="AN20" s="118"/>
      <c r="AO20" s="118"/>
      <c r="AP20" s="118"/>
      <c r="AQ20" s="119"/>
      <c r="AR20" s="47"/>
    </row>
    <row r="21" spans="1:45" ht="15" customHeight="1" x14ac:dyDescent="0.25">
      <c r="A21" s="65"/>
      <c r="B21" s="43" t="s">
        <v>20</v>
      </c>
      <c r="C21" s="44"/>
      <c r="D21" s="45"/>
      <c r="E21" s="10">
        <f>SUM(E18:E20)</f>
        <v>4</v>
      </c>
      <c r="F21" s="10">
        <f>SUM(F18:F20)</f>
        <v>0</v>
      </c>
      <c r="G21" s="10">
        <f>SUM(G18:G20)</f>
        <v>1</v>
      </c>
      <c r="H21" s="10">
        <f>SUM(H18:H20)</f>
        <v>1</v>
      </c>
      <c r="I21" s="10">
        <f>SUM(I18:I20)</f>
        <v>4</v>
      </c>
      <c r="J21" s="25"/>
      <c r="K21" s="46">
        <f>PRODUCT((F21+G21)/E21)</f>
        <v>0.25</v>
      </c>
      <c r="L21" s="46">
        <f>PRODUCT(H21/E21)</f>
        <v>0.25</v>
      </c>
      <c r="M21" s="46">
        <f>PRODUCT(I21/E21)</f>
        <v>1</v>
      </c>
      <c r="N21" s="24">
        <f>PRODUCT(I21/O21)</f>
        <v>0.5</v>
      </c>
      <c r="O21" s="13">
        <f>SUM(O18:O20)</f>
        <v>8</v>
      </c>
      <c r="P21" s="120" t="s">
        <v>39</v>
      </c>
      <c r="Q21" s="135"/>
      <c r="R21" s="122"/>
      <c r="S21" s="122"/>
      <c r="T21" s="122"/>
      <c r="U21" s="122"/>
      <c r="V21" s="122"/>
      <c r="W21" s="122"/>
      <c r="X21" s="122"/>
      <c r="Y21" s="121"/>
      <c r="Z21" s="121"/>
      <c r="AA21" s="121"/>
      <c r="AB21" s="122"/>
      <c r="AC21" s="136"/>
      <c r="AD21" s="136"/>
      <c r="AE21" s="123"/>
      <c r="AF21" s="13"/>
      <c r="AG21" s="127"/>
      <c r="AH21" s="128"/>
      <c r="AI21" s="129"/>
      <c r="AJ21" s="123"/>
      <c r="AK21" s="13"/>
      <c r="AL21" s="120"/>
      <c r="AM21" s="121"/>
      <c r="AN21" s="122"/>
      <c r="AO21" s="122"/>
      <c r="AP21" s="122"/>
      <c r="AQ21" s="123"/>
      <c r="AR21" s="47"/>
    </row>
    <row r="22" spans="1:45" ht="15" customHeight="1" x14ac:dyDescent="0.25">
      <c r="A22" s="65"/>
      <c r="B22" s="58"/>
      <c r="C22" s="58"/>
      <c r="D22" s="58"/>
      <c r="E22" s="58"/>
      <c r="F22" s="58"/>
      <c r="G22" s="58"/>
      <c r="H22" s="58"/>
      <c r="I22" s="58"/>
      <c r="J22" s="25"/>
      <c r="K22" s="58"/>
      <c r="L22" s="58"/>
      <c r="M22" s="58"/>
      <c r="N22" s="57"/>
      <c r="O22" s="13">
        <f>SUM(O19:O21)</f>
        <v>8</v>
      </c>
      <c r="P22" s="25"/>
      <c r="Q22" s="26"/>
      <c r="R22" s="25"/>
      <c r="S22" s="25"/>
      <c r="T22" s="13"/>
      <c r="U22" s="13"/>
      <c r="V22" s="26"/>
      <c r="W22" s="25"/>
      <c r="X22" s="25"/>
      <c r="Y22" s="13"/>
      <c r="Z22" s="13"/>
      <c r="AA22" s="13"/>
      <c r="AB22" s="13"/>
      <c r="AC22" s="13"/>
      <c r="AD22" s="13"/>
      <c r="AE22" s="13"/>
      <c r="AF22" s="13"/>
      <c r="AG22" s="13"/>
      <c r="AH22" s="27"/>
      <c r="AI22" s="25"/>
      <c r="AJ22" s="25"/>
      <c r="AK22" s="13"/>
      <c r="AL22" s="25"/>
      <c r="AM22" s="25"/>
      <c r="AN22" s="25"/>
      <c r="AO22" s="25"/>
      <c r="AP22" s="25"/>
      <c r="AQ22" s="25"/>
      <c r="AR22" s="47"/>
    </row>
    <row r="23" spans="1:45" ht="15" customHeight="1" x14ac:dyDescent="0.2">
      <c r="A23" s="65"/>
      <c r="B23" s="26" t="s">
        <v>27</v>
      </c>
      <c r="C23" s="25"/>
      <c r="D23" s="25" t="s">
        <v>30</v>
      </c>
      <c r="E23" s="1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spans="1:45" ht="15" customHeight="1" x14ac:dyDescent="0.2">
      <c r="A24" s="65"/>
      <c r="B24" s="26"/>
      <c r="C24" s="26"/>
      <c r="D24" s="114" t="s">
        <v>81</v>
      </c>
      <c r="E24" s="2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15" customHeight="1" x14ac:dyDescent="0.2">
      <c r="A25" s="65"/>
      <c r="B25" s="26"/>
      <c r="C25" s="26"/>
      <c r="D25" s="26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s="8" customFormat="1" ht="15" customHeight="1" x14ac:dyDescent="0.2">
      <c r="A26" s="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8" customFormat="1" ht="15" customHeight="1" x14ac:dyDescent="0.25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"/>
      <c r="N27" s="26"/>
      <c r="O27" s="13"/>
      <c r="P27" s="25"/>
      <c r="Q27" s="26"/>
      <c r="R27" s="25"/>
      <c r="S27" s="25"/>
      <c r="T27" s="13"/>
      <c r="U27" s="13"/>
      <c r="V27" s="27"/>
      <c r="W27" s="25"/>
      <c r="X27" s="25"/>
      <c r="Y27" s="25"/>
      <c r="Z27" s="25"/>
      <c r="AA27" s="25"/>
      <c r="AB27" s="25"/>
      <c r="AC27" s="25"/>
      <c r="AD27" s="25"/>
      <c r="AE27" s="25"/>
      <c r="AF27" s="47"/>
      <c r="AG27" s="1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47"/>
    </row>
    <row r="28" spans="1:45" s="8" customFormat="1" ht="15" customHeight="1" x14ac:dyDescent="0.25">
      <c r="A28" s="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13"/>
      <c r="P28" s="25"/>
      <c r="Q28" s="26"/>
      <c r="R28" s="25"/>
      <c r="S28" s="25"/>
      <c r="T28" s="13"/>
      <c r="U28" s="13"/>
      <c r="V28" s="27"/>
      <c r="W28" s="25"/>
      <c r="X28" s="25"/>
      <c r="Y28" s="25"/>
      <c r="Z28" s="25"/>
      <c r="AA28" s="25"/>
      <c r="AB28" s="25"/>
      <c r="AC28" s="25"/>
      <c r="AD28" s="25"/>
      <c r="AE28" s="25"/>
      <c r="AF28" s="47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47"/>
    </row>
    <row r="29" spans="1:45" s="8" customFormat="1" ht="15" customHeight="1" x14ac:dyDescent="0.25">
      <c r="A29" s="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13"/>
      <c r="P29" s="25"/>
      <c r="Q29" s="26"/>
      <c r="R29" s="25"/>
      <c r="S29" s="25"/>
      <c r="T29" s="13"/>
      <c r="U29" s="13"/>
      <c r="V29" s="27"/>
      <c r="W29" s="25"/>
      <c r="X29" s="25"/>
      <c r="Y29" s="25"/>
      <c r="Z29" s="25"/>
      <c r="AA29" s="25"/>
      <c r="AB29" s="25"/>
      <c r="AC29" s="25"/>
      <c r="AD29" s="25"/>
      <c r="AE29" s="25"/>
      <c r="AF29" s="47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7"/>
    </row>
    <row r="30" spans="1:45" s="8" customFormat="1" ht="15" customHeight="1" x14ac:dyDescent="0.25">
      <c r="A30" s="7"/>
      <c r="B30" s="26"/>
      <c r="C30" s="26"/>
      <c r="D30" s="26"/>
      <c r="E30" s="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47"/>
    </row>
    <row r="31" spans="1:45" s="8" customFormat="1" ht="15" customHeight="1" x14ac:dyDescent="0.25">
      <c r="A31" s="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7"/>
    </row>
    <row r="32" spans="1:45" s="8" customFormat="1" ht="15" customHeight="1" x14ac:dyDescent="0.25">
      <c r="A32" s="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7"/>
    </row>
    <row r="33" spans="1:44" s="8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7"/>
    </row>
    <row r="34" spans="1:44" s="8" customFormat="1" ht="15" customHeight="1" x14ac:dyDescent="0.25">
      <c r="A34" s="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47"/>
    </row>
    <row r="35" spans="1:44" s="8" customFormat="1" ht="15" customHeight="1" x14ac:dyDescent="0.25">
      <c r="A35" s="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13"/>
      <c r="AH35" s="27"/>
      <c r="AI35" s="25"/>
      <c r="AJ35" s="25"/>
      <c r="AK35" s="25"/>
      <c r="AL35" s="25"/>
      <c r="AM35" s="25"/>
      <c r="AN35" s="25"/>
      <c r="AO35" s="25"/>
      <c r="AP35" s="25"/>
      <c r="AQ35" s="25"/>
      <c r="AR35" s="47"/>
    </row>
    <row r="36" spans="1:44" s="8" customFormat="1" ht="15" customHeight="1" x14ac:dyDescent="0.25">
      <c r="A36" s="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3"/>
      <c r="AH36" s="27"/>
      <c r="AI36" s="25"/>
      <c r="AJ36" s="25"/>
      <c r="AK36" s="25"/>
      <c r="AL36" s="25"/>
      <c r="AM36" s="25"/>
      <c r="AN36" s="25"/>
      <c r="AO36" s="25"/>
      <c r="AP36" s="25"/>
      <c r="AQ36" s="25"/>
      <c r="AR36" s="47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3"/>
      <c r="AH37" s="27"/>
      <c r="AI37" s="25"/>
      <c r="AJ37" s="25"/>
      <c r="AK37" s="25"/>
      <c r="AL37" s="25"/>
      <c r="AM37" s="25"/>
      <c r="AN37" s="25"/>
      <c r="AO37" s="25"/>
      <c r="AP37" s="25"/>
      <c r="AQ37" s="25"/>
      <c r="AR37" s="47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3"/>
      <c r="AH38" s="27"/>
      <c r="AI38" s="25"/>
      <c r="AJ38" s="25"/>
      <c r="AK38" s="25"/>
      <c r="AL38" s="25"/>
      <c r="AM38" s="25"/>
      <c r="AN38" s="25"/>
      <c r="AO38" s="25"/>
      <c r="AP38" s="25"/>
      <c r="AQ38" s="25"/>
      <c r="AR38" s="47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3"/>
      <c r="AH39" s="27"/>
      <c r="AI39" s="25"/>
      <c r="AJ39" s="25"/>
      <c r="AK39" s="25"/>
      <c r="AL39" s="25"/>
      <c r="AM39" s="25"/>
      <c r="AN39" s="25"/>
      <c r="AO39" s="25"/>
      <c r="AP39" s="25"/>
      <c r="AQ39" s="25"/>
      <c r="AR39" s="47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3"/>
      <c r="AH40" s="27"/>
      <c r="AI40" s="25"/>
      <c r="AJ40" s="25"/>
      <c r="AK40" s="25"/>
      <c r="AL40" s="25"/>
      <c r="AM40" s="25"/>
      <c r="AN40" s="25"/>
      <c r="AO40" s="25"/>
      <c r="AP40" s="25"/>
      <c r="AQ40" s="25"/>
      <c r="AR40" s="47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7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3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7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3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7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3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7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7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7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7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3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7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7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7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7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7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7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3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7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7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7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7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7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  <c r="AH59" s="27"/>
      <c r="AI59" s="25"/>
      <c r="AJ59" s="25"/>
      <c r="AK59" s="25"/>
      <c r="AL59" s="25"/>
      <c r="AM59" s="25"/>
      <c r="AN59" s="25"/>
      <c r="AO59" s="25"/>
      <c r="AP59" s="25"/>
      <c r="AQ59" s="25"/>
      <c r="AR59" s="47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  <c r="AH60" s="27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3"/>
      <c r="AH61" s="27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3"/>
      <c r="AH62" s="27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  <c r="AH63" s="27"/>
      <c r="AI63" s="25"/>
      <c r="AJ63" s="25"/>
      <c r="AK63" s="25"/>
      <c r="AL63" s="25"/>
      <c r="AM63" s="25"/>
      <c r="AN63" s="25"/>
      <c r="AO63" s="25"/>
      <c r="AP63" s="25"/>
      <c r="AQ63" s="25"/>
      <c r="AR63" s="64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64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64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3"/>
      <c r="AH66" s="27"/>
      <c r="AI66" s="25"/>
      <c r="AJ66" s="25"/>
      <c r="AK66" s="25"/>
      <c r="AL66" s="25"/>
      <c r="AM66" s="25"/>
      <c r="AN66" s="25"/>
      <c r="AO66" s="25"/>
      <c r="AP66" s="25"/>
      <c r="AQ66" s="25"/>
      <c r="AR66" s="64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  <c r="AH67" s="27"/>
      <c r="AI67" s="25"/>
      <c r="AJ67" s="25"/>
      <c r="AK67" s="25"/>
      <c r="AL67" s="25"/>
      <c r="AM67" s="25"/>
      <c r="AN67" s="25"/>
      <c r="AO67" s="25"/>
      <c r="AP67" s="25"/>
      <c r="AQ67" s="25"/>
      <c r="AR67" s="64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  <c r="AH68" s="27"/>
      <c r="AI68" s="25"/>
      <c r="AJ68" s="25"/>
      <c r="AK68" s="25"/>
      <c r="AL68" s="25"/>
      <c r="AM68" s="25"/>
      <c r="AN68" s="25"/>
      <c r="AO68" s="25"/>
      <c r="AP68" s="25"/>
      <c r="AQ68" s="25"/>
      <c r="AR68" s="64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64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64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64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64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64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64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3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64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64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3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64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3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64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3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64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3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64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3"/>
      <c r="AH81" s="27"/>
      <c r="AI81" s="25"/>
      <c r="AJ81" s="25"/>
      <c r="AK81" s="25"/>
      <c r="AL81" s="25"/>
      <c r="AM81" s="25"/>
      <c r="AN81" s="25"/>
      <c r="AO81" s="25"/>
      <c r="AP81" s="25"/>
      <c r="AQ81" s="25"/>
      <c r="AR81" s="64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13"/>
      <c r="P82" s="13"/>
      <c r="Q82" s="13"/>
      <c r="R82" s="13"/>
      <c r="S82" s="13"/>
      <c r="T82" s="13"/>
      <c r="U82" s="25"/>
      <c r="V82" s="26"/>
      <c r="W82" s="25"/>
      <c r="X82" s="25"/>
      <c r="Y82" s="13"/>
      <c r="Z82" s="13"/>
      <c r="AA82" s="13"/>
      <c r="AB82" s="13"/>
      <c r="AC82" s="13"/>
      <c r="AD82" s="13"/>
      <c r="AE82" s="13"/>
      <c r="AF82" s="13"/>
      <c r="AG82" s="13"/>
      <c r="AH82" s="27"/>
      <c r="AI82" s="25"/>
      <c r="AJ82" s="25"/>
      <c r="AK82" s="13"/>
      <c r="AL82" s="13"/>
      <c r="AM82" s="13"/>
      <c r="AN82" s="13"/>
      <c r="AO82" s="13"/>
      <c r="AP82" s="13"/>
      <c r="AQ82" s="13"/>
      <c r="AR82" s="64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13"/>
      <c r="Q83" s="13"/>
      <c r="R83" s="13"/>
      <c r="S83" s="13"/>
      <c r="T83" s="13"/>
      <c r="U83" s="25"/>
      <c r="V83" s="26"/>
      <c r="W83" s="25"/>
      <c r="X83" s="25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5"/>
      <c r="AJ83" s="25"/>
      <c r="AK83" s="13"/>
      <c r="AL83" s="13"/>
      <c r="AM83" s="13"/>
      <c r="AN83" s="13"/>
      <c r="AO83" s="13"/>
      <c r="AP83" s="13"/>
      <c r="AQ83" s="13"/>
      <c r="AR83" s="64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13"/>
      <c r="Q84" s="13"/>
      <c r="R84" s="13"/>
      <c r="S84" s="13"/>
      <c r="T84" s="13"/>
      <c r="U84" s="25"/>
      <c r="V84" s="26"/>
      <c r="W84" s="25"/>
      <c r="X84" s="25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5"/>
      <c r="AJ84" s="25"/>
      <c r="AK84" s="13"/>
      <c r="AL84" s="13"/>
      <c r="AM84" s="13"/>
      <c r="AN84" s="13"/>
      <c r="AO84" s="13"/>
      <c r="AP84" s="13"/>
      <c r="AQ84" s="13"/>
      <c r="AR84" s="64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13"/>
      <c r="Q85" s="13"/>
      <c r="R85" s="13"/>
      <c r="S85" s="13"/>
      <c r="T85" s="13"/>
      <c r="U85" s="25"/>
      <c r="V85" s="26"/>
      <c r="W85" s="25"/>
      <c r="X85" s="25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5"/>
      <c r="AJ85" s="25"/>
      <c r="AK85" s="13"/>
      <c r="AL85" s="13"/>
      <c r="AM85" s="13"/>
      <c r="AN85" s="13"/>
      <c r="AO85" s="13"/>
      <c r="AP85" s="13"/>
      <c r="AQ85" s="13"/>
      <c r="AR85" s="64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13"/>
      <c r="Q86" s="13"/>
      <c r="R86" s="13"/>
      <c r="S86" s="13"/>
      <c r="T86" s="13"/>
      <c r="U86" s="25"/>
      <c r="V86" s="26"/>
      <c r="W86" s="25"/>
      <c r="X86" s="25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5"/>
      <c r="AJ86" s="25"/>
      <c r="AK86" s="13"/>
      <c r="AL86" s="13"/>
      <c r="AM86" s="13"/>
      <c r="AN86" s="13"/>
      <c r="AO86" s="13"/>
      <c r="AP86" s="13"/>
      <c r="AQ86" s="13"/>
      <c r="AR86" s="64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13"/>
      <c r="Q87" s="13"/>
      <c r="R87" s="13"/>
      <c r="S87" s="13"/>
      <c r="T87" s="13"/>
      <c r="U87" s="25"/>
      <c r="V87" s="26"/>
      <c r="W87" s="25"/>
      <c r="X87" s="25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5"/>
      <c r="AJ87" s="25"/>
      <c r="AK87" s="13"/>
      <c r="AL87" s="13"/>
      <c r="AM87" s="13"/>
      <c r="AN87" s="13"/>
      <c r="AO87" s="13"/>
      <c r="AP87" s="13"/>
      <c r="AQ87" s="13"/>
      <c r="AR87" s="64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13"/>
      <c r="Q88" s="13"/>
      <c r="R88" s="13"/>
      <c r="S88" s="13"/>
      <c r="T88" s="13"/>
      <c r="U88" s="25"/>
      <c r="V88" s="26"/>
      <c r="W88" s="25"/>
      <c r="X88" s="25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5"/>
      <c r="AJ88" s="25"/>
      <c r="AK88" s="13"/>
      <c r="AL88" s="13"/>
      <c r="AM88" s="13"/>
      <c r="AN88" s="13"/>
      <c r="AO88" s="13"/>
      <c r="AP88" s="13"/>
      <c r="AQ88" s="13"/>
      <c r="AR88" s="64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13"/>
      <c r="R89" s="13"/>
      <c r="S89" s="13"/>
      <c r="T89" s="13"/>
      <c r="U89" s="25"/>
      <c r="V89" s="26"/>
      <c r="W89" s="25"/>
      <c r="X89" s="25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5"/>
      <c r="AJ89" s="25"/>
      <c r="AK89" s="13"/>
      <c r="AL89" s="13"/>
      <c r="AM89" s="13"/>
      <c r="AN89" s="13"/>
      <c r="AO89" s="13"/>
      <c r="AP89" s="13"/>
      <c r="AQ89" s="13"/>
      <c r="AR89" s="64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13"/>
      <c r="Q90" s="13"/>
      <c r="R90" s="13"/>
      <c r="S90" s="13"/>
      <c r="T90" s="13"/>
      <c r="U90" s="25"/>
      <c r="V90" s="26"/>
      <c r="W90" s="25"/>
      <c r="X90" s="25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5"/>
      <c r="AJ90" s="25"/>
      <c r="AK90" s="13"/>
      <c r="AL90" s="13"/>
      <c r="AM90" s="13"/>
      <c r="AN90" s="13"/>
      <c r="AO90" s="13"/>
      <c r="AP90" s="13"/>
      <c r="AQ90" s="13"/>
      <c r="AR90" s="64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13"/>
      <c r="R91" s="13"/>
      <c r="S91" s="13"/>
      <c r="T91" s="13"/>
      <c r="U91" s="25"/>
      <c r="V91" s="26"/>
      <c r="W91" s="25"/>
      <c r="X91" s="25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5"/>
      <c r="AJ91" s="25"/>
      <c r="AK91" s="13"/>
      <c r="AL91" s="13"/>
      <c r="AM91" s="13"/>
      <c r="AN91" s="13"/>
      <c r="AO91" s="13"/>
      <c r="AP91" s="13"/>
      <c r="AQ91" s="13"/>
      <c r="AR91" s="64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13"/>
      <c r="Q92" s="13"/>
      <c r="R92" s="13"/>
      <c r="S92" s="13"/>
      <c r="T92" s="13"/>
      <c r="U92" s="25"/>
      <c r="V92" s="26"/>
      <c r="W92" s="25"/>
      <c r="X92" s="25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5"/>
      <c r="AJ92" s="25"/>
      <c r="AK92" s="13"/>
      <c r="AL92" s="13"/>
      <c r="AM92" s="13"/>
      <c r="AN92" s="13"/>
      <c r="AO92" s="13"/>
      <c r="AP92" s="13"/>
      <c r="AQ92" s="13"/>
      <c r="AR92" s="64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13"/>
      <c r="R93" s="13"/>
      <c r="S93" s="13"/>
      <c r="T93" s="13"/>
      <c r="U93" s="25"/>
      <c r="V93" s="26"/>
      <c r="W93" s="25"/>
      <c r="X93" s="25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5"/>
      <c r="AJ93" s="25"/>
      <c r="AK93" s="13"/>
      <c r="AL93" s="13"/>
      <c r="AM93" s="13"/>
      <c r="AN93" s="13"/>
      <c r="AO93" s="13"/>
      <c r="AP93" s="13"/>
      <c r="AQ93" s="13"/>
      <c r="AR93" s="64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13"/>
      <c r="Q94" s="13"/>
      <c r="R94" s="13"/>
      <c r="S94" s="13"/>
      <c r="T94" s="13"/>
      <c r="U94" s="25"/>
      <c r="V94" s="26"/>
      <c r="W94" s="25"/>
      <c r="X94" s="25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5"/>
      <c r="AJ94" s="25"/>
      <c r="AK94" s="13"/>
      <c r="AL94" s="13"/>
      <c r="AM94" s="13"/>
      <c r="AN94" s="13"/>
      <c r="AO94" s="13"/>
      <c r="AP94" s="13"/>
      <c r="AQ94" s="13"/>
      <c r="AR94" s="64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13"/>
      <c r="Q95" s="13"/>
      <c r="R95" s="13"/>
      <c r="S95" s="13"/>
      <c r="T95" s="13"/>
      <c r="U95" s="25"/>
      <c r="V95" s="26"/>
      <c r="W95" s="25"/>
      <c r="X95" s="25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5"/>
      <c r="AJ95" s="25"/>
      <c r="AK95" s="13"/>
      <c r="AL95" s="13"/>
      <c r="AM95" s="13"/>
      <c r="AN95" s="13"/>
      <c r="AO95" s="13"/>
      <c r="AP95" s="13"/>
      <c r="AQ95" s="13"/>
      <c r="AR95" s="64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13"/>
      <c r="Q96" s="13"/>
      <c r="R96" s="13"/>
      <c r="S96" s="13"/>
      <c r="T96" s="13"/>
      <c r="U96" s="25"/>
      <c r="V96" s="26"/>
      <c r="W96" s="25"/>
      <c r="X96" s="25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5"/>
      <c r="AJ96" s="25"/>
      <c r="AK96" s="13"/>
      <c r="AL96" s="13"/>
      <c r="AM96" s="13"/>
      <c r="AN96" s="13"/>
      <c r="AO96" s="13"/>
      <c r="AP96" s="13"/>
      <c r="AQ96" s="13"/>
      <c r="AR96" s="64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13"/>
      <c r="Q97" s="13"/>
      <c r="R97" s="13"/>
      <c r="S97" s="13"/>
      <c r="T97" s="13"/>
      <c r="U97" s="25"/>
      <c r="V97" s="26"/>
      <c r="W97" s="25"/>
      <c r="X97" s="25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5"/>
      <c r="AJ97" s="25"/>
      <c r="AK97" s="13"/>
      <c r="AL97" s="13"/>
      <c r="AM97" s="13"/>
      <c r="AN97" s="13"/>
      <c r="AO97" s="13"/>
      <c r="AP97" s="13"/>
      <c r="AQ97" s="13"/>
      <c r="AR97" s="64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13"/>
      <c r="Q98" s="13"/>
      <c r="R98" s="13"/>
      <c r="S98" s="13"/>
      <c r="T98" s="13"/>
      <c r="U98" s="25"/>
      <c r="V98" s="26"/>
      <c r="W98" s="25"/>
      <c r="X98" s="25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5"/>
      <c r="AJ98" s="25"/>
      <c r="AK98" s="13"/>
      <c r="AL98" s="13"/>
      <c r="AM98" s="13"/>
      <c r="AN98" s="13"/>
      <c r="AO98" s="13"/>
      <c r="AP98" s="13"/>
      <c r="AQ98" s="13"/>
      <c r="AR98" s="64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13"/>
      <c r="Q99" s="13"/>
      <c r="R99" s="13"/>
      <c r="S99" s="13"/>
      <c r="T99" s="13"/>
      <c r="U99" s="25"/>
      <c r="V99" s="26"/>
      <c r="W99" s="25"/>
      <c r="X99" s="25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5"/>
      <c r="AJ99" s="25"/>
      <c r="AK99" s="13"/>
      <c r="AL99" s="13"/>
      <c r="AM99" s="13"/>
      <c r="AN99" s="13"/>
      <c r="AO99" s="13"/>
      <c r="AP99" s="13"/>
      <c r="AQ99" s="13"/>
      <c r="AR99" s="64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13"/>
      <c r="Q100" s="13"/>
      <c r="R100" s="13"/>
      <c r="S100" s="13"/>
      <c r="T100" s="13"/>
      <c r="U100" s="25"/>
      <c r="V100" s="26"/>
      <c r="W100" s="25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5"/>
      <c r="AJ100" s="25"/>
      <c r="AK100" s="13"/>
      <c r="AL100" s="13"/>
      <c r="AM100" s="13"/>
      <c r="AN100" s="13"/>
      <c r="AO100" s="13"/>
      <c r="AP100" s="13"/>
      <c r="AQ100" s="13"/>
      <c r="AR100" s="64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13"/>
      <c r="Q101" s="13"/>
      <c r="R101" s="13"/>
      <c r="S101" s="13"/>
      <c r="T101" s="13"/>
      <c r="U101" s="25"/>
      <c r="V101" s="26"/>
      <c r="W101" s="25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5"/>
      <c r="AJ101" s="25"/>
      <c r="AK101" s="13"/>
      <c r="AL101" s="13"/>
      <c r="AM101" s="13"/>
      <c r="AN101" s="13"/>
      <c r="AO101" s="13"/>
      <c r="AP101" s="13"/>
      <c r="AQ101" s="13"/>
      <c r="AR101" s="64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13"/>
      <c r="Q102" s="13"/>
      <c r="R102" s="13"/>
      <c r="S102" s="13"/>
      <c r="T102" s="13"/>
      <c r="U102" s="25"/>
      <c r="V102" s="26"/>
      <c r="W102" s="25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5"/>
      <c r="AJ102" s="25"/>
      <c r="AK102" s="13"/>
      <c r="AL102" s="13"/>
      <c r="AM102" s="13"/>
      <c r="AN102" s="13"/>
      <c r="AO102" s="13"/>
      <c r="AP102" s="13"/>
      <c r="AQ102" s="13"/>
      <c r="AR102" s="64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13"/>
      <c r="Q103" s="13"/>
      <c r="R103" s="13"/>
      <c r="S103" s="13"/>
      <c r="T103" s="13"/>
      <c r="U103" s="25"/>
      <c r="V103" s="26"/>
      <c r="W103" s="25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5"/>
      <c r="AJ103" s="25"/>
      <c r="AK103" s="13"/>
      <c r="AL103" s="13"/>
      <c r="AM103" s="13"/>
      <c r="AN103" s="13"/>
      <c r="AO103" s="13"/>
      <c r="AP103" s="13"/>
      <c r="AQ103" s="13"/>
      <c r="AR103" s="64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13"/>
      <c r="Q104" s="13"/>
      <c r="R104" s="13"/>
      <c r="S104" s="13"/>
      <c r="T104" s="13"/>
      <c r="U104" s="25"/>
      <c r="V104" s="26"/>
      <c r="W104" s="25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5"/>
      <c r="AJ104" s="25"/>
      <c r="AK104" s="13"/>
      <c r="AL104" s="13"/>
      <c r="AM104" s="13"/>
      <c r="AN104" s="13"/>
      <c r="AO104" s="13"/>
      <c r="AP104" s="13"/>
      <c r="AQ104" s="13"/>
      <c r="AR104" s="64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13"/>
      <c r="Q105" s="13"/>
      <c r="R105" s="13"/>
      <c r="S105" s="13"/>
      <c r="T105" s="13"/>
      <c r="U105" s="25"/>
      <c r="V105" s="26"/>
      <c r="W105" s="25"/>
      <c r="X105" s="25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5"/>
      <c r="AJ105" s="25"/>
      <c r="AK105" s="13"/>
      <c r="AL105" s="13"/>
      <c r="AM105" s="13"/>
      <c r="AN105" s="13"/>
      <c r="AO105" s="13"/>
      <c r="AP105" s="13"/>
      <c r="AQ105" s="13"/>
      <c r="AR105" s="64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13"/>
      <c r="Q106" s="13"/>
      <c r="R106" s="13"/>
      <c r="S106" s="13"/>
      <c r="T106" s="13"/>
      <c r="U106" s="25"/>
      <c r="V106" s="26"/>
      <c r="W106" s="25"/>
      <c r="X106" s="25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5"/>
      <c r="AJ106" s="25"/>
      <c r="AK106" s="13"/>
      <c r="AL106" s="13"/>
      <c r="AM106" s="13"/>
      <c r="AN106" s="13"/>
      <c r="AO106" s="13"/>
      <c r="AP106" s="13"/>
      <c r="AQ106" s="13"/>
      <c r="AR106" s="64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13"/>
      <c r="Q107" s="13"/>
      <c r="R107" s="13"/>
      <c r="S107" s="13"/>
      <c r="T107" s="13"/>
      <c r="U107" s="25"/>
      <c r="V107" s="26"/>
      <c r="W107" s="25"/>
      <c r="X107" s="25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5"/>
      <c r="AJ107" s="25"/>
      <c r="AK107" s="13"/>
      <c r="AL107" s="13"/>
      <c r="AM107" s="13"/>
      <c r="AN107" s="13"/>
      <c r="AO107" s="13"/>
      <c r="AP107" s="13"/>
      <c r="AQ107" s="13"/>
      <c r="AR107" s="64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13"/>
      <c r="Q108" s="13"/>
      <c r="R108" s="13"/>
      <c r="S108" s="13"/>
      <c r="T108" s="13"/>
      <c r="U108" s="25"/>
      <c r="V108" s="26"/>
      <c r="W108" s="25"/>
      <c r="X108" s="25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5"/>
      <c r="AJ108" s="25"/>
      <c r="AK108" s="13"/>
      <c r="AL108" s="13"/>
      <c r="AM108" s="13"/>
      <c r="AN108" s="13"/>
      <c r="AO108" s="13"/>
      <c r="AP108" s="13"/>
      <c r="AQ108" s="13"/>
      <c r="AR108" s="64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13"/>
      <c r="Q109" s="13"/>
      <c r="R109" s="13"/>
      <c r="S109" s="13"/>
      <c r="T109" s="13"/>
      <c r="U109" s="25"/>
      <c r="V109" s="26"/>
      <c r="W109" s="25"/>
      <c r="X109" s="25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5"/>
      <c r="AJ109" s="25"/>
      <c r="AK109" s="13"/>
      <c r="AL109" s="13"/>
      <c r="AM109" s="13"/>
      <c r="AN109" s="13"/>
      <c r="AO109" s="13"/>
      <c r="AP109" s="13"/>
      <c r="AQ109" s="13"/>
      <c r="AR109" s="64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13"/>
      <c r="Q110" s="13"/>
      <c r="R110" s="13"/>
      <c r="S110" s="13"/>
      <c r="T110" s="13"/>
      <c r="U110" s="25"/>
      <c r="V110" s="26"/>
      <c r="W110" s="25"/>
      <c r="X110" s="25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5"/>
      <c r="AJ110" s="25"/>
      <c r="AK110" s="13"/>
      <c r="AL110" s="13"/>
      <c r="AM110" s="13"/>
      <c r="AN110" s="13"/>
      <c r="AO110" s="13"/>
      <c r="AP110" s="13"/>
      <c r="AQ110" s="13"/>
      <c r="AR110" s="64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13"/>
      <c r="Q111" s="13"/>
      <c r="R111" s="13"/>
      <c r="S111" s="13"/>
      <c r="T111" s="13"/>
      <c r="U111" s="25"/>
      <c r="V111" s="26"/>
      <c r="W111" s="25"/>
      <c r="X111" s="25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5"/>
      <c r="AJ111" s="25"/>
      <c r="AK111" s="13"/>
      <c r="AL111" s="13"/>
      <c r="AM111" s="13"/>
      <c r="AN111" s="13"/>
      <c r="AO111" s="13"/>
      <c r="AP111" s="13"/>
      <c r="AQ111" s="13"/>
      <c r="AR111" s="64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13"/>
      <c r="Q112" s="13"/>
      <c r="R112" s="13"/>
      <c r="S112" s="13"/>
      <c r="T112" s="13"/>
      <c r="U112" s="25"/>
      <c r="V112" s="26"/>
      <c r="W112" s="25"/>
      <c r="X112" s="25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5"/>
      <c r="AJ112" s="25"/>
      <c r="AK112" s="13"/>
      <c r="AL112" s="13"/>
      <c r="AM112" s="13"/>
      <c r="AN112" s="13"/>
      <c r="AO112" s="13"/>
      <c r="AP112" s="13"/>
      <c r="AQ112" s="13"/>
      <c r="AR112" s="64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13"/>
      <c r="Q113" s="13"/>
      <c r="R113" s="13"/>
      <c r="S113" s="13"/>
      <c r="T113" s="13"/>
      <c r="U113" s="25"/>
      <c r="V113" s="26"/>
      <c r="W113" s="25"/>
      <c r="X113" s="25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5"/>
      <c r="AJ113" s="25"/>
      <c r="AK113" s="13"/>
      <c r="AL113" s="13"/>
      <c r="AM113" s="13"/>
      <c r="AN113" s="13"/>
      <c r="AO113" s="13"/>
      <c r="AP113" s="13"/>
      <c r="AQ113" s="13"/>
      <c r="AR113" s="64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13"/>
      <c r="Q114" s="13"/>
      <c r="R114" s="13"/>
      <c r="S114" s="13"/>
      <c r="T114" s="13"/>
      <c r="U114" s="25"/>
      <c r="V114" s="26"/>
      <c r="W114" s="25"/>
      <c r="X114" s="25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5"/>
      <c r="AJ114" s="25"/>
      <c r="AK114" s="13"/>
      <c r="AL114" s="13"/>
      <c r="AM114" s="13"/>
      <c r="AN114" s="13"/>
      <c r="AO114" s="13"/>
      <c r="AP114" s="13"/>
      <c r="AQ114" s="13"/>
      <c r="AR114" s="64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13"/>
      <c r="Q115" s="13"/>
      <c r="R115" s="13"/>
      <c r="S115" s="13"/>
      <c r="T115" s="13"/>
      <c r="U115" s="25"/>
      <c r="V115" s="26"/>
      <c r="W115" s="25"/>
      <c r="X115" s="25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5"/>
      <c r="AJ115" s="25"/>
      <c r="AK115" s="13"/>
      <c r="AL115" s="13"/>
      <c r="AM115" s="13"/>
      <c r="AN115" s="13"/>
      <c r="AO115" s="13"/>
      <c r="AP115" s="13"/>
      <c r="AQ115" s="13"/>
      <c r="AR115" s="64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13"/>
      <c r="Q116" s="13"/>
      <c r="R116" s="13"/>
      <c r="S116" s="13"/>
      <c r="T116" s="13"/>
      <c r="U116" s="25"/>
      <c r="V116" s="26"/>
      <c r="W116" s="25"/>
      <c r="X116" s="25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5"/>
      <c r="AJ116" s="25"/>
      <c r="AK116" s="13"/>
      <c r="AL116" s="13"/>
      <c r="AM116" s="13"/>
      <c r="AN116" s="13"/>
      <c r="AO116" s="13"/>
      <c r="AP116" s="13"/>
      <c r="AQ116" s="13"/>
      <c r="AR116" s="64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13"/>
      <c r="Q117" s="13"/>
      <c r="R117" s="13"/>
      <c r="S117" s="13"/>
      <c r="T117" s="13"/>
      <c r="U117" s="25"/>
      <c r="V117" s="26"/>
      <c r="W117" s="25"/>
      <c r="X117" s="25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5"/>
      <c r="AJ117" s="25"/>
      <c r="AK117" s="13"/>
      <c r="AL117" s="13"/>
      <c r="AM117" s="13"/>
      <c r="AN117" s="13"/>
      <c r="AO117" s="13"/>
      <c r="AP117" s="13"/>
      <c r="AQ117" s="13"/>
      <c r="AR117" s="64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13"/>
      <c r="Q118" s="13"/>
      <c r="R118" s="13"/>
      <c r="S118" s="13"/>
      <c r="T118" s="13"/>
      <c r="U118" s="25"/>
      <c r="V118" s="26"/>
      <c r="W118" s="25"/>
      <c r="X118" s="25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5"/>
      <c r="AJ118" s="25"/>
      <c r="AK118" s="13"/>
      <c r="AL118" s="13"/>
      <c r="AM118" s="13"/>
      <c r="AN118" s="13"/>
      <c r="AO118" s="13"/>
      <c r="AP118" s="13"/>
      <c r="AQ118" s="13"/>
      <c r="AR118" s="64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13"/>
      <c r="Q119" s="13"/>
      <c r="R119" s="13"/>
      <c r="S119" s="13"/>
      <c r="T119" s="13"/>
      <c r="U119" s="25"/>
      <c r="V119" s="26"/>
      <c r="W119" s="25"/>
      <c r="X119" s="25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5"/>
      <c r="AJ119" s="25"/>
      <c r="AK119" s="13"/>
      <c r="AL119" s="13"/>
      <c r="AM119" s="13"/>
      <c r="AN119" s="13"/>
      <c r="AO119" s="13"/>
      <c r="AP119" s="13"/>
      <c r="AQ119" s="13"/>
      <c r="AR119" s="64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13"/>
      <c r="Q120" s="13"/>
      <c r="R120" s="13"/>
      <c r="S120" s="13"/>
      <c r="T120" s="13"/>
      <c r="U120" s="25"/>
      <c r="V120" s="26"/>
      <c r="W120" s="25"/>
      <c r="X120" s="25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5"/>
      <c r="AJ120" s="25"/>
      <c r="AK120" s="13"/>
      <c r="AL120" s="13"/>
      <c r="AM120" s="13"/>
      <c r="AN120" s="13"/>
      <c r="AO120" s="13"/>
      <c r="AP120" s="13"/>
      <c r="AQ120" s="13"/>
      <c r="AR120" s="64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13"/>
      <c r="Q121" s="13"/>
      <c r="R121" s="13"/>
      <c r="S121" s="13"/>
      <c r="T121" s="13"/>
      <c r="U121" s="25"/>
      <c r="V121" s="26"/>
      <c r="W121" s="25"/>
      <c r="X121" s="25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5"/>
      <c r="AJ121" s="25"/>
      <c r="AK121" s="13"/>
      <c r="AL121" s="13"/>
      <c r="AM121" s="13"/>
      <c r="AN121" s="13"/>
      <c r="AO121" s="13"/>
      <c r="AP121" s="13"/>
      <c r="AQ121" s="13"/>
      <c r="AR121" s="64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13"/>
      <c r="Q122" s="13"/>
      <c r="R122" s="13"/>
      <c r="S122" s="13"/>
      <c r="T122" s="13"/>
      <c r="U122" s="25"/>
      <c r="V122" s="26"/>
      <c r="W122" s="25"/>
      <c r="X122" s="25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5"/>
      <c r="AJ122" s="25"/>
      <c r="AK122" s="13"/>
      <c r="AL122" s="13"/>
      <c r="AM122" s="13"/>
      <c r="AN122" s="13"/>
      <c r="AO122" s="13"/>
      <c r="AP122" s="13"/>
      <c r="AQ122" s="13"/>
      <c r="AR122" s="64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13"/>
      <c r="Q123" s="13"/>
      <c r="R123" s="13"/>
      <c r="S123" s="13"/>
      <c r="T123" s="13"/>
      <c r="U123" s="25"/>
      <c r="V123" s="26"/>
      <c r="W123" s="25"/>
      <c r="X123" s="25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5"/>
      <c r="AJ123" s="25"/>
      <c r="AK123" s="13"/>
      <c r="AL123" s="13"/>
      <c r="AM123" s="13"/>
      <c r="AN123" s="13"/>
      <c r="AO123" s="13"/>
      <c r="AP123" s="13"/>
      <c r="AQ123" s="13"/>
      <c r="AR123" s="64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13"/>
      <c r="Q124" s="13"/>
      <c r="R124" s="13"/>
      <c r="S124" s="13"/>
      <c r="T124" s="13"/>
      <c r="U124" s="25"/>
      <c r="V124" s="26"/>
      <c r="W124" s="25"/>
      <c r="X124" s="25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5"/>
      <c r="AJ124" s="25"/>
      <c r="AK124" s="13"/>
      <c r="AL124" s="13"/>
      <c r="AM124" s="13"/>
      <c r="AN124" s="13"/>
      <c r="AO124" s="13"/>
      <c r="AP124" s="13"/>
      <c r="AQ124" s="13"/>
      <c r="AR124" s="64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13"/>
      <c r="Q125" s="13"/>
      <c r="R125" s="13"/>
      <c r="S125" s="13"/>
      <c r="T125" s="13"/>
      <c r="U125" s="25"/>
      <c r="V125" s="26"/>
      <c r="W125" s="25"/>
      <c r="X125" s="25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5"/>
      <c r="AJ125" s="25"/>
      <c r="AK125" s="13"/>
      <c r="AL125" s="13"/>
      <c r="AM125" s="13"/>
      <c r="AN125" s="13"/>
      <c r="AO125" s="13"/>
      <c r="AP125" s="13"/>
      <c r="AQ125" s="13"/>
      <c r="AR125" s="64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13"/>
      <c r="Q126" s="13"/>
      <c r="R126" s="13"/>
      <c r="S126" s="13"/>
      <c r="T126" s="13"/>
      <c r="U126" s="25"/>
      <c r="V126" s="26"/>
      <c r="W126" s="25"/>
      <c r="X126" s="25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5"/>
      <c r="AJ126" s="25"/>
      <c r="AK126" s="13"/>
      <c r="AL126" s="13"/>
      <c r="AM126" s="13"/>
      <c r="AN126" s="13"/>
      <c r="AO126" s="13"/>
      <c r="AP126" s="13"/>
      <c r="AQ126" s="13"/>
      <c r="AR126" s="64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13"/>
      <c r="Q127" s="13"/>
      <c r="R127" s="13"/>
      <c r="S127" s="13"/>
      <c r="T127" s="13"/>
      <c r="U127" s="25"/>
      <c r="V127" s="26"/>
      <c r="W127" s="25"/>
      <c r="X127" s="25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5"/>
      <c r="AJ127" s="25"/>
      <c r="AK127" s="13"/>
      <c r="AL127" s="13"/>
      <c r="AM127" s="13"/>
      <c r="AN127" s="13"/>
      <c r="AO127" s="13"/>
      <c r="AP127" s="13"/>
      <c r="AQ127" s="13"/>
      <c r="AR127" s="64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13"/>
      <c r="Q128" s="13"/>
      <c r="R128" s="13"/>
      <c r="S128" s="13"/>
      <c r="T128" s="13"/>
      <c r="U128" s="25"/>
      <c r="V128" s="26"/>
      <c r="W128" s="25"/>
      <c r="X128" s="25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5"/>
      <c r="AJ128" s="25"/>
      <c r="AK128" s="13"/>
      <c r="AL128" s="13"/>
      <c r="AM128" s="13"/>
      <c r="AN128" s="13"/>
      <c r="AO128" s="13"/>
      <c r="AP128" s="13"/>
      <c r="AQ128" s="13"/>
      <c r="AR128" s="64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13"/>
      <c r="Q129" s="13"/>
      <c r="R129" s="13"/>
      <c r="S129" s="13"/>
      <c r="T129" s="13"/>
      <c r="U129" s="25"/>
      <c r="V129" s="26"/>
      <c r="W129" s="25"/>
      <c r="X129" s="25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5"/>
      <c r="AJ129" s="25"/>
      <c r="AK129" s="13"/>
      <c r="AL129" s="13"/>
      <c r="AM129" s="13"/>
      <c r="AN129" s="13"/>
      <c r="AO129" s="13"/>
      <c r="AP129" s="13"/>
      <c r="AQ129" s="13"/>
      <c r="AR129" s="64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13"/>
      <c r="Q130" s="13"/>
      <c r="R130" s="13"/>
      <c r="S130" s="13"/>
      <c r="T130" s="13"/>
      <c r="U130" s="25"/>
      <c r="V130" s="26"/>
      <c r="W130" s="25"/>
      <c r="X130" s="25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5"/>
      <c r="AJ130" s="25"/>
      <c r="AK130" s="13"/>
      <c r="AL130" s="13"/>
      <c r="AM130" s="13"/>
      <c r="AN130" s="13"/>
      <c r="AO130" s="13"/>
      <c r="AP130" s="13"/>
      <c r="AQ130" s="13"/>
      <c r="AR130" s="64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13"/>
      <c r="Q131" s="13"/>
      <c r="R131" s="13"/>
      <c r="S131" s="13"/>
      <c r="T131" s="13"/>
      <c r="U131" s="25"/>
      <c r="V131" s="26"/>
      <c r="W131" s="25"/>
      <c r="X131" s="25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5"/>
      <c r="AJ131" s="25"/>
      <c r="AK131" s="13"/>
      <c r="AL131" s="13"/>
      <c r="AM131" s="13"/>
      <c r="AN131" s="13"/>
      <c r="AO131" s="13"/>
      <c r="AP131" s="13"/>
      <c r="AQ131" s="13"/>
      <c r="AR131" s="64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13"/>
      <c r="Q132" s="13"/>
      <c r="R132" s="13"/>
      <c r="S132" s="13"/>
      <c r="T132" s="13"/>
      <c r="U132" s="25"/>
      <c r="V132" s="26"/>
      <c r="W132" s="25"/>
      <c r="X132" s="25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5"/>
      <c r="AJ132" s="25"/>
      <c r="AK132" s="13"/>
      <c r="AL132" s="13"/>
      <c r="AM132" s="13"/>
      <c r="AN132" s="13"/>
      <c r="AO132" s="13"/>
      <c r="AP132" s="13"/>
      <c r="AQ132" s="13"/>
      <c r="AR132" s="64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13"/>
      <c r="Q133" s="13"/>
      <c r="R133" s="13"/>
      <c r="S133" s="13"/>
      <c r="T133" s="13"/>
      <c r="U133" s="25"/>
      <c r="V133" s="26"/>
      <c r="W133" s="25"/>
      <c r="X133" s="25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5"/>
      <c r="AJ133" s="25"/>
      <c r="AK133" s="13"/>
      <c r="AL133" s="13"/>
      <c r="AM133" s="13"/>
      <c r="AN133" s="13"/>
      <c r="AO133" s="13"/>
      <c r="AP133" s="13"/>
      <c r="AQ133" s="13"/>
      <c r="AR133" s="64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13"/>
      <c r="Q134" s="13"/>
      <c r="R134" s="13"/>
      <c r="S134" s="13"/>
      <c r="T134" s="13"/>
      <c r="U134" s="25"/>
      <c r="V134" s="26"/>
      <c r="W134" s="25"/>
      <c r="X134" s="25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5"/>
      <c r="AJ134" s="25"/>
      <c r="AK134" s="13"/>
      <c r="AL134" s="13"/>
      <c r="AM134" s="13"/>
      <c r="AN134" s="13"/>
      <c r="AO134" s="13"/>
      <c r="AP134" s="13"/>
      <c r="AQ134" s="13"/>
      <c r="AR134" s="64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25"/>
      <c r="V135" s="26"/>
      <c r="W135" s="25"/>
      <c r="X135" s="25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5"/>
      <c r="AJ135" s="25"/>
      <c r="AK135" s="13"/>
      <c r="AL135" s="13"/>
      <c r="AM135" s="13"/>
      <c r="AN135" s="13"/>
      <c r="AO135" s="13"/>
      <c r="AP135" s="13"/>
      <c r="AQ135" s="13"/>
      <c r="AR135" s="64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13"/>
      <c r="Q136" s="13"/>
      <c r="R136" s="13"/>
      <c r="S136" s="13"/>
      <c r="T136" s="13"/>
      <c r="U136" s="25"/>
      <c r="V136" s="26"/>
      <c r="W136" s="25"/>
      <c r="X136" s="25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5"/>
      <c r="AJ136" s="25"/>
      <c r="AK136" s="13"/>
      <c r="AL136" s="13"/>
      <c r="AM136" s="13"/>
      <c r="AN136" s="13"/>
      <c r="AO136" s="13"/>
      <c r="AP136" s="13"/>
      <c r="AQ136" s="13"/>
      <c r="AR136" s="64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13"/>
      <c r="Q137" s="13"/>
      <c r="R137" s="13"/>
      <c r="S137" s="13"/>
      <c r="T137" s="13"/>
      <c r="U137" s="25"/>
      <c r="V137" s="26"/>
      <c r="W137" s="25"/>
      <c r="X137" s="25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5"/>
      <c r="AJ137" s="25"/>
      <c r="AK137" s="13"/>
      <c r="AL137" s="13"/>
      <c r="AM137" s="13"/>
      <c r="AN137" s="13"/>
      <c r="AO137" s="13"/>
      <c r="AP137" s="13"/>
      <c r="AQ137" s="13"/>
      <c r="AR137" s="64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13"/>
      <c r="Q138" s="13"/>
      <c r="R138" s="13"/>
      <c r="S138" s="13"/>
      <c r="T138" s="13"/>
      <c r="U138" s="25"/>
      <c r="V138" s="26"/>
      <c r="W138" s="25"/>
      <c r="X138" s="25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5"/>
      <c r="AJ138" s="25"/>
      <c r="AK138" s="13"/>
      <c r="AL138" s="13"/>
      <c r="AM138" s="13"/>
      <c r="AN138" s="13"/>
      <c r="AO138" s="13"/>
      <c r="AP138" s="13"/>
      <c r="AQ138" s="13"/>
      <c r="AR138" s="64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13"/>
      <c r="Q139" s="13"/>
      <c r="R139" s="13"/>
      <c r="S139" s="13"/>
      <c r="T139" s="13"/>
      <c r="U139" s="25"/>
      <c r="V139" s="26"/>
      <c r="W139" s="25"/>
      <c r="X139" s="25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5"/>
      <c r="AJ139" s="25"/>
      <c r="AK139" s="13"/>
      <c r="AL139" s="13"/>
      <c r="AM139" s="13"/>
      <c r="AN139" s="13"/>
      <c r="AO139" s="13"/>
      <c r="AP139" s="13"/>
      <c r="AQ139" s="13"/>
      <c r="AR139" s="64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13"/>
      <c r="Q140" s="13"/>
      <c r="R140" s="13"/>
      <c r="S140" s="13"/>
      <c r="T140" s="13"/>
      <c r="U140" s="25"/>
      <c r="V140" s="26"/>
      <c r="W140" s="25"/>
      <c r="X140" s="25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5"/>
      <c r="AJ140" s="25"/>
      <c r="AK140" s="13"/>
      <c r="AL140" s="13"/>
      <c r="AM140" s="13"/>
      <c r="AN140" s="13"/>
      <c r="AO140" s="13"/>
      <c r="AP140" s="13"/>
      <c r="AQ140" s="13"/>
      <c r="AR140" s="64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13"/>
      <c r="Q141" s="13"/>
      <c r="R141" s="13"/>
      <c r="S141" s="13"/>
      <c r="T141" s="13"/>
      <c r="U141" s="25"/>
      <c r="V141" s="26"/>
      <c r="W141" s="25"/>
      <c r="X141" s="25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5"/>
      <c r="AJ141" s="25"/>
      <c r="AK141" s="13"/>
      <c r="AL141" s="13"/>
      <c r="AM141" s="13"/>
      <c r="AN141" s="13"/>
      <c r="AO141" s="13"/>
      <c r="AP141" s="13"/>
      <c r="AQ141" s="13"/>
      <c r="AR141" s="64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13"/>
      <c r="Q142" s="13"/>
      <c r="R142" s="13"/>
      <c r="S142" s="13"/>
      <c r="T142" s="13"/>
      <c r="U142" s="25"/>
      <c r="V142" s="26"/>
      <c r="W142" s="25"/>
      <c r="X142" s="25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5"/>
      <c r="AJ142" s="25"/>
      <c r="AK142" s="13"/>
      <c r="AL142" s="13"/>
      <c r="AM142" s="13"/>
      <c r="AN142" s="13"/>
      <c r="AO142" s="13"/>
      <c r="AP142" s="13"/>
      <c r="AQ142" s="13"/>
      <c r="AR142" s="64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13"/>
      <c r="Q143" s="13"/>
      <c r="R143" s="13"/>
      <c r="S143" s="13"/>
      <c r="T143" s="13"/>
      <c r="U143" s="25"/>
      <c r="V143" s="26"/>
      <c r="W143" s="25"/>
      <c r="X143" s="25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5"/>
      <c r="AJ143" s="25"/>
      <c r="AK143" s="13"/>
      <c r="AL143" s="13"/>
      <c r="AM143" s="13"/>
      <c r="AN143" s="13"/>
      <c r="AO143" s="13"/>
      <c r="AP143" s="13"/>
      <c r="AQ143" s="13"/>
      <c r="AR143" s="64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13"/>
      <c r="Q144" s="13"/>
      <c r="R144" s="13"/>
      <c r="S144" s="13"/>
      <c r="T144" s="13"/>
      <c r="U144" s="25"/>
      <c r="V144" s="26"/>
      <c r="W144" s="25"/>
      <c r="X144" s="25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5"/>
      <c r="AJ144" s="25"/>
      <c r="AK144" s="13"/>
      <c r="AL144" s="13"/>
      <c r="AM144" s="13"/>
      <c r="AN144" s="13"/>
      <c r="AO144" s="13"/>
      <c r="AP144" s="13"/>
      <c r="AQ144" s="13"/>
      <c r="AR144" s="64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13"/>
      <c r="Q145" s="13"/>
      <c r="R145" s="13"/>
      <c r="S145" s="13"/>
      <c r="T145" s="13"/>
      <c r="U145" s="25"/>
      <c r="V145" s="26"/>
      <c r="W145" s="25"/>
      <c r="X145" s="25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5"/>
      <c r="AJ145" s="25"/>
      <c r="AK145" s="13"/>
      <c r="AL145" s="13"/>
      <c r="AM145" s="13"/>
      <c r="AN145" s="13"/>
      <c r="AO145" s="13"/>
      <c r="AP145" s="13"/>
      <c r="AQ145" s="13"/>
      <c r="AR145" s="64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13"/>
      <c r="Q146" s="13"/>
      <c r="R146" s="13"/>
      <c r="S146" s="13"/>
      <c r="T146" s="13"/>
      <c r="U146" s="25"/>
      <c r="V146" s="26"/>
      <c r="W146" s="25"/>
      <c r="X146" s="25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5"/>
      <c r="AJ146" s="25"/>
      <c r="AK146" s="13"/>
      <c r="AL146" s="13"/>
      <c r="AM146" s="13"/>
      <c r="AN146" s="13"/>
      <c r="AO146" s="13"/>
      <c r="AP146" s="13"/>
      <c r="AQ146" s="13"/>
      <c r="AR146" s="64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13"/>
      <c r="Q147" s="13"/>
      <c r="R147" s="13"/>
      <c r="S147" s="13"/>
      <c r="T147" s="13"/>
      <c r="U147" s="25"/>
      <c r="V147" s="26"/>
      <c r="W147" s="25"/>
      <c r="X147" s="25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5"/>
      <c r="AJ147" s="25"/>
      <c r="AK147" s="13"/>
      <c r="AL147" s="13"/>
      <c r="AM147" s="13"/>
      <c r="AN147" s="13"/>
      <c r="AO147" s="13"/>
      <c r="AP147" s="13"/>
      <c r="AQ147" s="13"/>
      <c r="AR147" s="64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13"/>
      <c r="Q148" s="13"/>
      <c r="R148" s="13"/>
      <c r="S148" s="13"/>
      <c r="T148" s="13"/>
      <c r="U148" s="25"/>
      <c r="V148" s="26"/>
      <c r="W148" s="25"/>
      <c r="X148" s="25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5"/>
      <c r="AJ148" s="25"/>
      <c r="AK148" s="13"/>
      <c r="AL148" s="13"/>
      <c r="AM148" s="13"/>
      <c r="AN148" s="13"/>
      <c r="AO148" s="13"/>
      <c r="AP148" s="13"/>
      <c r="AQ148" s="13"/>
      <c r="AR148" s="64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13"/>
      <c r="Q149" s="13"/>
      <c r="R149" s="13"/>
      <c r="S149" s="13"/>
      <c r="T149" s="13"/>
      <c r="U149" s="25"/>
      <c r="V149" s="26"/>
      <c r="W149" s="25"/>
      <c r="X149" s="25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5"/>
      <c r="AJ149" s="25"/>
      <c r="AK149" s="13"/>
      <c r="AL149" s="13"/>
      <c r="AM149" s="13"/>
      <c r="AN149" s="13"/>
      <c r="AO149" s="13"/>
      <c r="AP149" s="13"/>
      <c r="AQ149" s="13"/>
      <c r="AR149" s="64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13"/>
      <c r="Q150" s="13"/>
      <c r="R150" s="13"/>
      <c r="S150" s="13"/>
      <c r="T150" s="13"/>
      <c r="U150" s="25"/>
      <c r="V150" s="26"/>
      <c r="W150" s="25"/>
      <c r="X150" s="25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5"/>
      <c r="AJ150" s="25"/>
      <c r="AK150" s="13"/>
      <c r="AL150" s="13"/>
      <c r="AM150" s="13"/>
      <c r="AN150" s="13"/>
      <c r="AO150" s="13"/>
      <c r="AP150" s="13"/>
      <c r="AQ150" s="13"/>
      <c r="AR150" s="64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13"/>
      <c r="Q151" s="13"/>
      <c r="R151" s="13"/>
      <c r="S151" s="13"/>
      <c r="T151" s="13"/>
      <c r="U151" s="25"/>
      <c r="V151" s="26"/>
      <c r="W151" s="25"/>
      <c r="X151" s="25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5"/>
      <c r="AJ151" s="25"/>
      <c r="AK151" s="13"/>
      <c r="AL151" s="13"/>
      <c r="AM151" s="13"/>
      <c r="AN151" s="13"/>
      <c r="AO151" s="13"/>
      <c r="AP151" s="13"/>
      <c r="AQ151" s="13"/>
      <c r="AR151" s="64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13"/>
      <c r="Q152" s="13"/>
      <c r="R152" s="13"/>
      <c r="S152" s="13"/>
      <c r="T152" s="13"/>
      <c r="U152" s="25"/>
      <c r="V152" s="26"/>
      <c r="W152" s="25"/>
      <c r="X152" s="25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5"/>
      <c r="AJ152" s="25"/>
      <c r="AK152" s="13"/>
      <c r="AL152" s="13"/>
      <c r="AM152" s="13"/>
      <c r="AN152" s="13"/>
      <c r="AO152" s="13"/>
      <c r="AP152" s="13"/>
      <c r="AQ152" s="13"/>
      <c r="AR152" s="64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13"/>
      <c r="Q153" s="13"/>
      <c r="R153" s="13"/>
      <c r="S153" s="13"/>
      <c r="T153" s="13"/>
      <c r="U153" s="25"/>
      <c r="V153" s="26"/>
      <c r="W153" s="25"/>
      <c r="X153" s="25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5"/>
      <c r="AJ153" s="25"/>
      <c r="AK153" s="13"/>
      <c r="AL153" s="13"/>
      <c r="AM153" s="13"/>
      <c r="AN153" s="13"/>
      <c r="AO153" s="13"/>
      <c r="AP153" s="13"/>
      <c r="AQ153" s="13"/>
      <c r="AR153" s="64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13"/>
      <c r="Q154" s="13"/>
      <c r="R154" s="13"/>
      <c r="S154" s="13"/>
      <c r="T154" s="13"/>
      <c r="U154" s="25"/>
      <c r="V154" s="26"/>
      <c r="W154" s="25"/>
      <c r="X154" s="25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5"/>
      <c r="AJ154" s="25"/>
      <c r="AK154" s="13"/>
      <c r="AL154" s="13"/>
      <c r="AM154" s="13"/>
      <c r="AN154" s="13"/>
      <c r="AO154" s="13"/>
      <c r="AP154" s="13"/>
      <c r="AQ154" s="13"/>
      <c r="AR154" s="64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13"/>
      <c r="Q155" s="13"/>
      <c r="R155" s="13"/>
      <c r="S155" s="13"/>
      <c r="T155" s="13"/>
      <c r="U155" s="25"/>
      <c r="V155" s="26"/>
      <c r="W155" s="25"/>
      <c r="X155" s="25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5"/>
      <c r="AJ155" s="25"/>
      <c r="AK155" s="13"/>
      <c r="AL155" s="13"/>
      <c r="AM155" s="13"/>
      <c r="AN155" s="13"/>
      <c r="AO155" s="13"/>
      <c r="AP155" s="13"/>
      <c r="AQ155" s="13"/>
      <c r="AR155" s="64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13"/>
      <c r="Q156" s="13"/>
      <c r="R156" s="13"/>
      <c r="S156" s="13"/>
      <c r="T156" s="13"/>
      <c r="U156" s="25"/>
      <c r="V156" s="26"/>
      <c r="W156" s="25"/>
      <c r="X156" s="25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5"/>
      <c r="AJ156" s="25"/>
      <c r="AK156" s="13"/>
      <c r="AL156" s="13"/>
      <c r="AM156" s="13"/>
      <c r="AN156" s="13"/>
      <c r="AO156" s="13"/>
      <c r="AP156" s="13"/>
      <c r="AQ156" s="13"/>
      <c r="AR156" s="64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13"/>
      <c r="Q157" s="13"/>
      <c r="R157" s="13"/>
      <c r="S157" s="13"/>
      <c r="T157" s="13"/>
      <c r="U157" s="25"/>
      <c r="V157" s="26"/>
      <c r="W157" s="25"/>
      <c r="X157" s="25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5"/>
      <c r="AJ157" s="25"/>
      <c r="AK157" s="13"/>
      <c r="AL157" s="13"/>
      <c r="AM157" s="13"/>
      <c r="AN157" s="13"/>
      <c r="AO157" s="13"/>
      <c r="AP157" s="13"/>
      <c r="AQ157" s="13"/>
      <c r="AR157" s="64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13"/>
      <c r="Q158" s="13"/>
      <c r="R158" s="13"/>
      <c r="S158" s="13"/>
      <c r="T158" s="13"/>
      <c r="U158" s="25"/>
      <c r="V158" s="26"/>
      <c r="W158" s="25"/>
      <c r="X158" s="25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5"/>
      <c r="AJ158" s="25"/>
      <c r="AK158" s="13"/>
      <c r="AL158" s="13"/>
      <c r="AM158" s="13"/>
      <c r="AN158" s="13"/>
      <c r="AO158" s="13"/>
      <c r="AP158" s="13"/>
      <c r="AQ158" s="13"/>
      <c r="AR158" s="64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13"/>
      <c r="Q159" s="13"/>
      <c r="R159" s="13"/>
      <c r="S159" s="13"/>
      <c r="T159" s="13"/>
      <c r="U159" s="25"/>
      <c r="V159" s="26"/>
      <c r="W159" s="25"/>
      <c r="X159" s="25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5"/>
      <c r="AJ159" s="25"/>
      <c r="AK159" s="13"/>
      <c r="AL159" s="13"/>
      <c r="AM159" s="13"/>
      <c r="AN159" s="13"/>
      <c r="AO159" s="13"/>
      <c r="AP159" s="13"/>
      <c r="AQ159" s="13"/>
      <c r="AR159" s="64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13"/>
      <c r="Q160" s="13"/>
      <c r="R160" s="13"/>
      <c r="S160" s="13"/>
      <c r="T160" s="13"/>
      <c r="U160" s="25"/>
      <c r="V160" s="26"/>
      <c r="W160" s="25"/>
      <c r="X160" s="25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5"/>
      <c r="AJ160" s="25"/>
      <c r="AK160" s="13"/>
      <c r="AL160" s="13"/>
      <c r="AM160" s="13"/>
      <c r="AN160" s="13"/>
      <c r="AO160" s="13"/>
      <c r="AP160" s="13"/>
      <c r="AQ160" s="13"/>
      <c r="AR160" s="64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13"/>
      <c r="Q161" s="13"/>
      <c r="R161" s="13"/>
      <c r="S161" s="13"/>
      <c r="T161" s="13"/>
      <c r="U161" s="25"/>
      <c r="V161" s="26"/>
      <c r="W161" s="25"/>
      <c r="X161" s="25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5"/>
      <c r="AJ161" s="25"/>
      <c r="AK161" s="13"/>
      <c r="AL161" s="13"/>
      <c r="AM161" s="13"/>
      <c r="AN161" s="13"/>
      <c r="AO161" s="13"/>
      <c r="AP161" s="13"/>
      <c r="AQ161" s="13"/>
      <c r="AR161" s="64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13"/>
      <c r="Q162" s="13"/>
      <c r="R162" s="13"/>
      <c r="S162" s="13"/>
      <c r="T162" s="13"/>
      <c r="U162" s="25"/>
      <c r="V162" s="26"/>
      <c r="W162" s="25"/>
      <c r="X162" s="25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5"/>
      <c r="AJ162" s="25"/>
      <c r="AK162" s="13"/>
      <c r="AL162" s="13"/>
      <c r="AM162" s="13"/>
      <c r="AN162" s="13"/>
      <c r="AO162" s="13"/>
      <c r="AP162" s="13"/>
      <c r="AQ162" s="13"/>
      <c r="AR162" s="64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13"/>
      <c r="Q163" s="13"/>
      <c r="R163" s="13"/>
      <c r="S163" s="13"/>
      <c r="T163" s="13"/>
      <c r="U163" s="25"/>
      <c r="V163" s="26"/>
      <c r="W163" s="25"/>
      <c r="X163" s="25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5"/>
      <c r="AJ163" s="25"/>
      <c r="AK163" s="13"/>
      <c r="AL163" s="13"/>
      <c r="AM163" s="13"/>
      <c r="AN163" s="13"/>
      <c r="AO163" s="13"/>
      <c r="AP163" s="13"/>
      <c r="AQ163" s="13"/>
      <c r="AR163" s="64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13"/>
      <c r="Q164" s="13"/>
      <c r="R164" s="13"/>
      <c r="S164" s="13"/>
      <c r="T164" s="13"/>
      <c r="U164" s="25"/>
      <c r="V164" s="26"/>
      <c r="W164" s="25"/>
      <c r="X164" s="25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5"/>
      <c r="AJ164" s="25"/>
      <c r="AK164" s="13"/>
      <c r="AL164" s="13"/>
      <c r="AM164" s="13"/>
      <c r="AN164" s="13"/>
      <c r="AO164" s="13"/>
      <c r="AP164" s="13"/>
      <c r="AQ164" s="13"/>
      <c r="AR164" s="64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13"/>
      <c r="Q165" s="13"/>
      <c r="R165" s="13"/>
      <c r="S165" s="13"/>
      <c r="T165" s="13"/>
      <c r="U165" s="25"/>
      <c r="V165" s="26"/>
      <c r="W165" s="25"/>
      <c r="X165" s="25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5"/>
      <c r="AJ165" s="25"/>
      <c r="AK165" s="13"/>
      <c r="AL165" s="13"/>
      <c r="AM165" s="13"/>
      <c r="AN165" s="13"/>
      <c r="AO165" s="13"/>
      <c r="AP165" s="13"/>
      <c r="AQ165" s="13"/>
      <c r="AR165" s="64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13"/>
      <c r="Q166" s="13"/>
      <c r="R166" s="13"/>
      <c r="S166" s="13"/>
      <c r="T166" s="13"/>
      <c r="U166" s="25"/>
      <c r="V166" s="26"/>
      <c r="W166" s="25"/>
      <c r="X166" s="25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5"/>
      <c r="AJ166" s="25"/>
      <c r="AK166" s="13"/>
      <c r="AL166" s="13"/>
      <c r="AM166" s="13"/>
      <c r="AN166" s="13"/>
      <c r="AO166" s="13"/>
      <c r="AP166" s="13"/>
      <c r="AQ166" s="13"/>
      <c r="AR166" s="64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13"/>
      <c r="Q167" s="13"/>
      <c r="R167" s="13"/>
      <c r="S167" s="13"/>
      <c r="T167" s="13"/>
      <c r="U167" s="25"/>
      <c r="V167" s="26"/>
      <c r="W167" s="25"/>
      <c r="X167" s="25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5"/>
      <c r="AJ167" s="25"/>
      <c r="AK167" s="13"/>
      <c r="AL167" s="13"/>
      <c r="AM167" s="13"/>
      <c r="AN167" s="13"/>
      <c r="AO167" s="13"/>
      <c r="AP167" s="13"/>
      <c r="AQ167" s="13"/>
      <c r="AR167" s="64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13"/>
      <c r="Q168" s="13"/>
      <c r="R168" s="13"/>
      <c r="S168" s="13"/>
      <c r="T168" s="13"/>
      <c r="U168" s="25"/>
      <c r="V168" s="26"/>
      <c r="W168" s="25"/>
      <c r="X168" s="25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5"/>
      <c r="AJ168" s="25"/>
      <c r="AK168" s="13"/>
      <c r="AL168" s="13"/>
      <c r="AM168" s="13"/>
      <c r="AN168" s="13"/>
      <c r="AO168" s="13"/>
      <c r="AP168" s="13"/>
      <c r="AQ168" s="13"/>
      <c r="AR168" s="64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13"/>
      <c r="Q169" s="13"/>
      <c r="R169" s="13"/>
      <c r="S169" s="13"/>
      <c r="T169" s="13"/>
      <c r="U169" s="25"/>
      <c r="V169" s="26"/>
      <c r="W169" s="25"/>
      <c r="X169" s="25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5"/>
      <c r="AJ169" s="25"/>
      <c r="AK169" s="13"/>
      <c r="AL169" s="13"/>
      <c r="AM169" s="13"/>
      <c r="AN169" s="13"/>
      <c r="AO169" s="13"/>
      <c r="AP169" s="13"/>
      <c r="AQ169" s="13"/>
      <c r="AR169" s="64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13"/>
      <c r="Q170" s="13"/>
      <c r="R170" s="13"/>
      <c r="S170" s="13"/>
      <c r="T170" s="13"/>
      <c r="U170" s="25"/>
      <c r="V170" s="26"/>
      <c r="W170" s="25"/>
      <c r="X170" s="25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5"/>
      <c r="AJ170" s="25"/>
      <c r="AK170" s="13"/>
      <c r="AL170" s="13"/>
      <c r="AM170" s="13"/>
      <c r="AN170" s="13"/>
      <c r="AO170" s="13"/>
      <c r="AP170" s="13"/>
      <c r="AQ170" s="13"/>
      <c r="AR170" s="64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13"/>
      <c r="Q171" s="13"/>
      <c r="R171" s="13"/>
      <c r="S171" s="13"/>
      <c r="T171" s="13"/>
      <c r="U171" s="25"/>
      <c r="V171" s="26"/>
      <c r="W171" s="25"/>
      <c r="X171" s="25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5"/>
      <c r="AJ171" s="25"/>
      <c r="AK171" s="13"/>
      <c r="AL171" s="13"/>
      <c r="AM171" s="13"/>
      <c r="AN171" s="13"/>
      <c r="AO171" s="13"/>
      <c r="AP171" s="13"/>
      <c r="AQ171" s="13"/>
      <c r="AR171" s="64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13"/>
      <c r="Q172" s="13"/>
      <c r="R172" s="13"/>
      <c r="S172" s="13"/>
      <c r="T172" s="13"/>
      <c r="U172" s="25"/>
      <c r="V172" s="26"/>
      <c r="W172" s="25"/>
      <c r="X172" s="25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5"/>
      <c r="AJ172" s="25"/>
      <c r="AK172" s="13"/>
      <c r="AL172" s="13"/>
      <c r="AM172" s="13"/>
      <c r="AN172" s="13"/>
      <c r="AO172" s="13"/>
      <c r="AP172" s="13"/>
      <c r="AQ172" s="13"/>
      <c r="AR172" s="64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13"/>
      <c r="Q173" s="13"/>
      <c r="R173" s="13"/>
      <c r="S173" s="13"/>
      <c r="T173" s="13"/>
      <c r="U173" s="25"/>
      <c r="V173" s="26"/>
      <c r="W173" s="25"/>
      <c r="X173" s="25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5"/>
      <c r="AJ173" s="25"/>
      <c r="AK173" s="13"/>
      <c r="AL173" s="13"/>
      <c r="AM173" s="13"/>
      <c r="AN173" s="13"/>
      <c r="AO173" s="13"/>
      <c r="AP173" s="13"/>
      <c r="AQ173" s="13"/>
      <c r="AR173" s="64"/>
    </row>
    <row r="174" spans="1:44" s="8" customFormat="1" ht="15" customHeight="1" x14ac:dyDescent="0.25">
      <c r="A174" s="7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3"/>
      <c r="P174" s="13"/>
      <c r="Q174" s="13"/>
      <c r="R174" s="13"/>
      <c r="S174" s="13"/>
      <c r="T174" s="13"/>
      <c r="U174" s="25"/>
      <c r="V174" s="26"/>
      <c r="W174" s="25"/>
      <c r="X174" s="25"/>
      <c r="Y174" s="13"/>
      <c r="Z174" s="13"/>
      <c r="AA174" s="13"/>
      <c r="AB174" s="13"/>
      <c r="AC174" s="13"/>
      <c r="AD174" s="13"/>
      <c r="AE174" s="13"/>
      <c r="AF174" s="13"/>
      <c r="AG174" s="13"/>
      <c r="AH174" s="27"/>
      <c r="AI174" s="25"/>
      <c r="AJ174" s="25"/>
      <c r="AK174" s="13"/>
      <c r="AL174" s="13"/>
      <c r="AM174" s="13"/>
      <c r="AN174" s="13"/>
      <c r="AO174" s="13"/>
      <c r="AP174" s="13"/>
      <c r="AQ174" s="13"/>
      <c r="AR174" s="64"/>
    </row>
    <row r="175" spans="1:44" ht="15" customHeight="1" x14ac:dyDescent="0.25">
      <c r="AG175" s="13"/>
      <c r="AH175" s="27"/>
      <c r="AI175" s="25"/>
      <c r="AJ175" s="25"/>
    </row>
    <row r="176" spans="1:44" ht="15" customHeight="1" x14ac:dyDescent="0.25">
      <c r="AG176" s="13"/>
      <c r="AH176" s="27"/>
      <c r="AI176" s="25"/>
      <c r="AJ176" s="25"/>
    </row>
    <row r="177" spans="2:43" ht="15" customHeight="1" x14ac:dyDescent="0.25">
      <c r="AG177" s="13"/>
      <c r="AH177" s="27"/>
      <c r="AI177" s="25"/>
      <c r="AJ177" s="25"/>
    </row>
    <row r="178" spans="2:43" ht="15" customHeight="1" x14ac:dyDescent="0.25">
      <c r="AG178" s="13"/>
      <c r="AH178" s="27"/>
      <c r="AI178" s="25"/>
      <c r="AJ178" s="25"/>
    </row>
    <row r="179" spans="2:43" ht="15" customHeight="1" x14ac:dyDescent="0.25">
      <c r="AG179" s="13"/>
      <c r="AH179" s="27"/>
      <c r="AI179" s="25"/>
      <c r="AJ179" s="25"/>
    </row>
    <row r="180" spans="2:43" ht="15" customHeight="1" x14ac:dyDescent="0.25">
      <c r="AG180" s="13"/>
      <c r="AH180" s="27"/>
      <c r="AI180" s="25"/>
      <c r="AJ180" s="25"/>
    </row>
    <row r="181" spans="2:43" ht="15" customHeight="1" x14ac:dyDescent="0.25">
      <c r="AG181" s="13"/>
      <c r="AH181" s="27"/>
      <c r="AI181" s="25"/>
      <c r="AJ181" s="25"/>
    </row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</row>
    <row r="191" spans="2:43" ht="15" customHeight="1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</row>
    <row r="192" spans="2:43" ht="15" customHeight="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</row>
    <row r="221" spans="2:43" ht="1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</row>
    <row r="222" spans="2:43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2:43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</row>
    <row r="224" spans="2:43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</row>
    <row r="225" spans="2:43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</row>
    <row r="226" spans="2:43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</row>
    <row r="227" spans="2:43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</row>
    <row r="228" spans="2:43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</row>
    <row r="229" spans="2:43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</row>
    <row r="230" spans="2:43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</row>
    <row r="231" spans="2:43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</row>
    <row r="232" spans="2:43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</row>
    <row r="233" spans="2:43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</row>
    <row r="234" spans="2:43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</row>
    <row r="235" spans="2:43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</row>
    <row r="236" spans="2:43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</row>
    <row r="237" spans="2:43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</row>
    <row r="238" spans="2:43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</row>
    <row r="239" spans="2:43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</row>
    <row r="240" spans="2:43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</row>
    <row r="241" spans="2:43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</row>
    <row r="242" spans="2:43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</row>
    <row r="243" spans="2:43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</row>
    <row r="244" spans="2:43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</row>
    <row r="245" spans="2:43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</row>
    <row r="246" spans="2:43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</row>
    <row r="247" spans="2:43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</row>
    <row r="248" spans="2:43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2" t="s">
        <v>41</v>
      </c>
      <c r="C1" s="3"/>
      <c r="D1" s="4"/>
      <c r="E1" s="5" t="s">
        <v>42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77" t="s">
        <v>64</v>
      </c>
      <c r="C2" s="98"/>
      <c r="D2" s="99"/>
      <c r="E2" s="11" t="s">
        <v>8</v>
      </c>
      <c r="F2" s="51"/>
      <c r="G2" s="51"/>
      <c r="H2" s="51"/>
      <c r="I2" s="52"/>
      <c r="J2" s="12"/>
      <c r="K2" s="79"/>
      <c r="L2" s="28" t="s">
        <v>70</v>
      </c>
      <c r="M2" s="51"/>
      <c r="N2" s="51"/>
      <c r="O2" s="53"/>
      <c r="P2" s="9"/>
      <c r="Q2" s="28" t="s">
        <v>71</v>
      </c>
      <c r="R2" s="51"/>
      <c r="S2" s="51"/>
      <c r="T2" s="51"/>
      <c r="U2" s="52"/>
      <c r="V2" s="53"/>
      <c r="W2" s="9"/>
      <c r="X2" s="100" t="s">
        <v>65</v>
      </c>
      <c r="Y2" s="101"/>
      <c r="Z2" s="78"/>
      <c r="AA2" s="11" t="s">
        <v>8</v>
      </c>
      <c r="AB2" s="51"/>
      <c r="AC2" s="51"/>
      <c r="AD2" s="51"/>
      <c r="AE2" s="52"/>
      <c r="AF2" s="12"/>
      <c r="AG2" s="79"/>
      <c r="AH2" s="28" t="s">
        <v>72</v>
      </c>
      <c r="AI2" s="51"/>
      <c r="AJ2" s="51"/>
      <c r="AK2" s="53"/>
      <c r="AL2" s="9"/>
      <c r="AM2" s="28" t="s">
        <v>71</v>
      </c>
      <c r="AN2" s="51"/>
      <c r="AO2" s="51"/>
      <c r="AP2" s="51"/>
      <c r="AQ2" s="52"/>
      <c r="AR2" s="53"/>
      <c r="AS2" s="8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0"/>
      <c r="L3" s="10" t="s">
        <v>4</v>
      </c>
      <c r="M3" s="10" t="s">
        <v>5</v>
      </c>
      <c r="N3" s="10" t="s">
        <v>48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0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0"/>
      <c r="AH3" s="10" t="s">
        <v>4</v>
      </c>
      <c r="AI3" s="10" t="s">
        <v>5</v>
      </c>
      <c r="AJ3" s="10" t="s">
        <v>48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55"/>
      <c r="K4" s="19"/>
      <c r="L4" s="70"/>
      <c r="M4" s="10"/>
      <c r="N4" s="10"/>
      <c r="O4" s="10"/>
      <c r="P4" s="13"/>
      <c r="Q4" s="20"/>
      <c r="R4" s="20"/>
      <c r="S4" s="21"/>
      <c r="T4" s="20"/>
      <c r="U4" s="20"/>
      <c r="V4" s="102"/>
      <c r="W4" s="19"/>
      <c r="X4" s="20">
        <v>2015</v>
      </c>
      <c r="Y4" s="20" t="s">
        <v>31</v>
      </c>
      <c r="Z4" s="2" t="s">
        <v>68</v>
      </c>
      <c r="AA4" s="20">
        <v>12</v>
      </c>
      <c r="AB4" s="20">
        <v>0</v>
      </c>
      <c r="AC4" s="20">
        <v>9</v>
      </c>
      <c r="AD4" s="20">
        <v>5</v>
      </c>
      <c r="AE4" s="20">
        <v>24</v>
      </c>
      <c r="AF4" s="33">
        <v>0.44440000000000002</v>
      </c>
      <c r="AG4" s="13">
        <v>54</v>
      </c>
      <c r="AH4" s="23"/>
      <c r="AI4" s="23"/>
      <c r="AJ4" s="23"/>
      <c r="AK4" s="10"/>
      <c r="AL4" s="13"/>
      <c r="AM4" s="20">
        <v>2</v>
      </c>
      <c r="AN4" s="20">
        <v>0</v>
      </c>
      <c r="AO4" s="20">
        <v>0</v>
      </c>
      <c r="AP4" s="20">
        <v>1</v>
      </c>
      <c r="AQ4" s="20">
        <v>0</v>
      </c>
      <c r="AR4" s="97">
        <v>0</v>
      </c>
      <c r="AS4" s="68">
        <v>6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55"/>
      <c r="K5" s="19"/>
      <c r="L5" s="70"/>
      <c r="M5" s="10"/>
      <c r="N5" s="10"/>
      <c r="O5" s="10"/>
      <c r="P5" s="13"/>
      <c r="Q5" s="20"/>
      <c r="R5" s="20"/>
      <c r="S5" s="21"/>
      <c r="T5" s="20"/>
      <c r="U5" s="20"/>
      <c r="V5" s="21"/>
      <c r="W5" s="19"/>
      <c r="X5" s="20">
        <v>2016</v>
      </c>
      <c r="Y5" s="20" t="s">
        <v>32</v>
      </c>
      <c r="Z5" s="2" t="s">
        <v>68</v>
      </c>
      <c r="AA5" s="20">
        <v>18</v>
      </c>
      <c r="AB5" s="20">
        <v>1</v>
      </c>
      <c r="AC5" s="20">
        <v>17</v>
      </c>
      <c r="AD5" s="20">
        <v>26</v>
      </c>
      <c r="AE5" s="20">
        <v>95</v>
      </c>
      <c r="AF5" s="33">
        <v>0.70889999999999997</v>
      </c>
      <c r="AG5" s="13">
        <v>134</v>
      </c>
      <c r="AH5" s="23"/>
      <c r="AI5" s="10" t="s">
        <v>69</v>
      </c>
      <c r="AJ5" s="23"/>
      <c r="AK5" s="20" t="s">
        <v>32</v>
      </c>
      <c r="AL5" s="13"/>
      <c r="AM5" s="20">
        <v>5</v>
      </c>
      <c r="AN5" s="20">
        <v>0</v>
      </c>
      <c r="AO5" s="20">
        <v>5</v>
      </c>
      <c r="AP5" s="20">
        <v>6</v>
      </c>
      <c r="AQ5" s="20">
        <v>19</v>
      </c>
      <c r="AR5" s="97">
        <v>0.51349999999999996</v>
      </c>
      <c r="AS5" s="68">
        <v>37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/>
      <c r="C6" s="22"/>
      <c r="D6" s="2"/>
      <c r="E6" s="20"/>
      <c r="F6" s="20"/>
      <c r="G6" s="20"/>
      <c r="H6" s="21"/>
      <c r="I6" s="20"/>
      <c r="J6" s="55"/>
      <c r="K6" s="19"/>
      <c r="L6" s="70"/>
      <c r="M6" s="10"/>
      <c r="N6" s="10"/>
      <c r="O6" s="10"/>
      <c r="Q6" s="20"/>
      <c r="R6" s="20"/>
      <c r="S6" s="21"/>
      <c r="T6" s="20"/>
      <c r="U6" s="20"/>
      <c r="V6" s="21"/>
      <c r="W6" s="19"/>
      <c r="X6" s="20">
        <v>2017</v>
      </c>
      <c r="Y6" s="20" t="s">
        <v>61</v>
      </c>
      <c r="Z6" s="2" t="s">
        <v>68</v>
      </c>
      <c r="AA6" s="20">
        <v>16</v>
      </c>
      <c r="AB6" s="20">
        <v>1</v>
      </c>
      <c r="AC6" s="20">
        <v>8</v>
      </c>
      <c r="AD6" s="20">
        <v>23</v>
      </c>
      <c r="AE6" s="20">
        <v>74</v>
      </c>
      <c r="AF6" s="33">
        <v>0.54410000000000003</v>
      </c>
      <c r="AG6" s="13">
        <v>136</v>
      </c>
      <c r="AH6" s="23"/>
      <c r="AI6" s="23"/>
      <c r="AJ6" s="23"/>
      <c r="AK6" s="10" t="s">
        <v>69</v>
      </c>
      <c r="AL6" s="13"/>
      <c r="AM6" s="20"/>
      <c r="AN6" s="20"/>
      <c r="AO6" s="20"/>
      <c r="AP6" s="20"/>
      <c r="AQ6" s="20"/>
      <c r="AR6" s="97"/>
      <c r="AS6" s="68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20">
        <v>2018</v>
      </c>
      <c r="C7" s="22" t="s">
        <v>75</v>
      </c>
      <c r="D7" s="2" t="s">
        <v>40</v>
      </c>
      <c r="E7" s="20">
        <v>2</v>
      </c>
      <c r="F7" s="20">
        <v>0</v>
      </c>
      <c r="G7" s="20">
        <v>2</v>
      </c>
      <c r="H7" s="21">
        <v>0</v>
      </c>
      <c r="I7" s="20">
        <v>6</v>
      </c>
      <c r="J7" s="33">
        <v>0.6</v>
      </c>
      <c r="K7" s="25">
        <v>10</v>
      </c>
      <c r="L7" s="70"/>
      <c r="M7" s="10"/>
      <c r="N7" s="10"/>
      <c r="O7" s="10"/>
      <c r="P7" s="25"/>
      <c r="Q7" s="20"/>
      <c r="R7" s="20"/>
      <c r="S7" s="21"/>
      <c r="T7" s="20"/>
      <c r="U7" s="20"/>
      <c r="V7" s="21"/>
      <c r="W7" s="13"/>
      <c r="X7" s="20">
        <v>2018</v>
      </c>
      <c r="Y7" s="20" t="s">
        <v>77</v>
      </c>
      <c r="Z7" s="2" t="s">
        <v>68</v>
      </c>
      <c r="AA7" s="20">
        <v>8</v>
      </c>
      <c r="AB7" s="20">
        <v>4</v>
      </c>
      <c r="AC7" s="20">
        <v>8</v>
      </c>
      <c r="AD7" s="20">
        <v>22</v>
      </c>
      <c r="AE7" s="20">
        <v>64</v>
      </c>
      <c r="AF7" s="33">
        <v>0.8</v>
      </c>
      <c r="AG7" s="13">
        <v>80</v>
      </c>
      <c r="AH7" s="10"/>
      <c r="AI7" s="10"/>
      <c r="AJ7" s="23"/>
      <c r="AK7" s="10"/>
      <c r="AL7" s="13"/>
      <c r="AM7" s="20"/>
      <c r="AN7" s="20"/>
      <c r="AO7" s="20"/>
      <c r="AP7" s="20"/>
      <c r="AQ7" s="20"/>
      <c r="AR7" s="97"/>
      <c r="AS7" s="6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2019</v>
      </c>
      <c r="C8" s="22" t="s">
        <v>79</v>
      </c>
      <c r="D8" s="2" t="s">
        <v>80</v>
      </c>
      <c r="E8" s="20">
        <v>22</v>
      </c>
      <c r="F8" s="20">
        <v>4</v>
      </c>
      <c r="G8" s="20">
        <v>8</v>
      </c>
      <c r="H8" s="21">
        <v>25</v>
      </c>
      <c r="I8" s="20">
        <v>84</v>
      </c>
      <c r="J8" s="55">
        <v>0.58330000000000004</v>
      </c>
      <c r="K8" s="19">
        <v>144</v>
      </c>
      <c r="L8" s="70"/>
      <c r="M8" s="10"/>
      <c r="N8" s="10"/>
      <c r="O8" s="10"/>
      <c r="Q8" s="20"/>
      <c r="R8" s="20"/>
      <c r="S8" s="21"/>
      <c r="T8" s="20"/>
      <c r="U8" s="20"/>
      <c r="V8" s="21"/>
      <c r="W8" s="19"/>
      <c r="X8" s="20"/>
      <c r="Y8" s="20"/>
      <c r="Z8" s="2"/>
      <c r="AA8" s="20"/>
      <c r="AB8" s="20"/>
      <c r="AC8" s="20"/>
      <c r="AD8" s="20"/>
      <c r="AE8" s="20"/>
      <c r="AF8" s="33"/>
      <c r="AG8" s="13"/>
      <c r="AH8" s="23"/>
      <c r="AI8" s="23"/>
      <c r="AJ8" s="10"/>
      <c r="AK8" s="10"/>
      <c r="AL8" s="13"/>
      <c r="AM8" s="20"/>
      <c r="AN8" s="20"/>
      <c r="AO8" s="20"/>
      <c r="AP8" s="20"/>
      <c r="AQ8" s="20"/>
      <c r="AR8" s="97"/>
      <c r="AS8" s="68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>
        <v>2020</v>
      </c>
      <c r="C9" s="20" t="s">
        <v>82</v>
      </c>
      <c r="D9" s="2" t="s">
        <v>80</v>
      </c>
      <c r="E9" s="20">
        <v>15</v>
      </c>
      <c r="F9" s="20">
        <v>0</v>
      </c>
      <c r="G9" s="20">
        <v>0</v>
      </c>
      <c r="H9" s="20">
        <v>20</v>
      </c>
      <c r="I9" s="20">
        <v>72</v>
      </c>
      <c r="J9" s="55">
        <v>0.64280000000000004</v>
      </c>
      <c r="K9" s="19">
        <v>112</v>
      </c>
      <c r="L9" s="70"/>
      <c r="M9" s="10" t="s">
        <v>77</v>
      </c>
      <c r="N9" s="10"/>
      <c r="O9" s="10" t="s">
        <v>83</v>
      </c>
      <c r="P9" s="25"/>
      <c r="Q9" s="20"/>
      <c r="R9" s="20"/>
      <c r="S9" s="21"/>
      <c r="T9" s="20"/>
      <c r="U9" s="20"/>
      <c r="V9" s="21"/>
      <c r="W9" s="13"/>
      <c r="X9" s="20"/>
      <c r="Y9" s="20"/>
      <c r="Z9" s="2"/>
      <c r="AA9" s="20"/>
      <c r="AB9" s="20"/>
      <c r="AC9" s="20"/>
      <c r="AD9" s="20"/>
      <c r="AE9" s="20"/>
      <c r="AF9" s="33"/>
      <c r="AG9" s="13"/>
      <c r="AH9" s="10"/>
      <c r="AI9" s="10"/>
      <c r="AJ9" s="23"/>
      <c r="AK9" s="10"/>
      <c r="AL9" s="13"/>
      <c r="AM9" s="2"/>
      <c r="AN9" s="2"/>
      <c r="AO9" s="2"/>
      <c r="AP9" s="2"/>
      <c r="AQ9" s="2"/>
      <c r="AR9" s="31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103" t="s">
        <v>67</v>
      </c>
      <c r="C10" s="104"/>
      <c r="D10" s="105"/>
      <c r="E10" s="84">
        <f>SUM(E4:E9)</f>
        <v>39</v>
      </c>
      <c r="F10" s="84">
        <f>SUM(F4:F9)</f>
        <v>4</v>
      </c>
      <c r="G10" s="84">
        <f>SUM(G4:G9)</f>
        <v>10</v>
      </c>
      <c r="H10" s="84">
        <f>SUM(H4:H9)</f>
        <v>45</v>
      </c>
      <c r="I10" s="84">
        <f>SUM(I4:I9)</f>
        <v>162</v>
      </c>
      <c r="J10" s="85">
        <f>PRODUCT(I10/K10)</f>
        <v>0.60902255639097747</v>
      </c>
      <c r="K10" s="79">
        <f>SUM(K4:K9)</f>
        <v>266</v>
      </c>
      <c r="L10" s="28"/>
      <c r="M10" s="52"/>
      <c r="N10" s="72"/>
      <c r="O10" s="73"/>
      <c r="P10" s="13"/>
      <c r="Q10" s="84">
        <f>SUM(Q4:Q9)</f>
        <v>0</v>
      </c>
      <c r="R10" s="84">
        <f>SUM(R4:R9)</f>
        <v>0</v>
      </c>
      <c r="S10" s="84">
        <f>SUM(S4:S9)</f>
        <v>0</v>
      </c>
      <c r="T10" s="84">
        <f>SUM(T4:T9)</f>
        <v>0</v>
      </c>
      <c r="U10" s="84">
        <f>SUM(U4:U9)</f>
        <v>0</v>
      </c>
      <c r="V10" s="24">
        <v>0</v>
      </c>
      <c r="W10" s="79">
        <f>SUM(W4:W9)</f>
        <v>0</v>
      </c>
      <c r="X10" s="23" t="s">
        <v>67</v>
      </c>
      <c r="Y10" s="14"/>
      <c r="Z10" s="12"/>
      <c r="AA10" s="84">
        <f>SUM(AA4:AA9)</f>
        <v>54</v>
      </c>
      <c r="AB10" s="84">
        <f>SUM(AB4:AB9)</f>
        <v>6</v>
      </c>
      <c r="AC10" s="84">
        <f>SUM(AC4:AC9)</f>
        <v>42</v>
      </c>
      <c r="AD10" s="84">
        <f>SUM(AD4:AD9)</f>
        <v>76</v>
      </c>
      <c r="AE10" s="84">
        <f>SUM(AE4:AE9)</f>
        <v>257</v>
      </c>
      <c r="AF10" s="85">
        <f>PRODUCT(AE10/AG10)</f>
        <v>0.63613861386138615</v>
      </c>
      <c r="AG10" s="79">
        <f>SUM(AG4:AG9)</f>
        <v>404</v>
      </c>
      <c r="AH10" s="28"/>
      <c r="AI10" s="52"/>
      <c r="AJ10" s="72"/>
      <c r="AK10" s="73"/>
      <c r="AL10" s="13"/>
      <c r="AM10" s="84">
        <f>SUM(AM4:AM9)</f>
        <v>7</v>
      </c>
      <c r="AN10" s="84">
        <f>SUM(AN4:AN9)</f>
        <v>0</v>
      </c>
      <c r="AO10" s="84">
        <f>SUM(AO4:AO9)</f>
        <v>5</v>
      </c>
      <c r="AP10" s="84">
        <f>SUM(AP4:AP9)</f>
        <v>7</v>
      </c>
      <c r="AQ10" s="84">
        <f>SUM(AQ4:AQ9)</f>
        <v>19</v>
      </c>
      <c r="AR10" s="85">
        <f>PRODUCT(AQ10/AS10)</f>
        <v>0.44186046511627908</v>
      </c>
      <c r="AS10" s="80">
        <f>SUM(AS4:AS9)</f>
        <v>43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57"/>
      <c r="K11" s="19"/>
      <c r="L11" s="13"/>
      <c r="M11" s="13"/>
      <c r="N11" s="13"/>
      <c r="O11" s="13"/>
      <c r="P11" s="25"/>
      <c r="Q11" s="25"/>
      <c r="R11" s="26"/>
      <c r="S11" s="25"/>
      <c r="T11" s="25"/>
      <c r="U11" s="13"/>
      <c r="V11" s="13"/>
      <c r="W11" s="19"/>
      <c r="X11" s="25"/>
      <c r="Y11" s="25"/>
      <c r="Z11" s="25"/>
      <c r="AA11" s="25"/>
      <c r="AB11" s="25"/>
      <c r="AC11" s="25"/>
      <c r="AD11" s="25"/>
      <c r="AE11" s="25"/>
      <c r="AF11" s="57"/>
      <c r="AG11" s="19"/>
      <c r="AH11" s="13"/>
      <c r="AI11" s="13"/>
      <c r="AJ11" s="13"/>
      <c r="AK11" s="13"/>
      <c r="AL11" s="25"/>
      <c r="AM11" s="25"/>
      <c r="AN11" s="26"/>
      <c r="AO11" s="25"/>
      <c r="AP11" s="25"/>
      <c r="AQ11" s="13"/>
      <c r="AR11" s="13"/>
      <c r="AS11" s="1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89" t="s">
        <v>66</v>
      </c>
      <c r="C12" s="90"/>
      <c r="D12" s="91"/>
      <c r="E12" s="12" t="s">
        <v>2</v>
      </c>
      <c r="F12" s="10" t="s">
        <v>7</v>
      </c>
      <c r="G12" s="12" t="s">
        <v>4</v>
      </c>
      <c r="H12" s="10" t="s">
        <v>5</v>
      </c>
      <c r="I12" s="10" t="s">
        <v>12</v>
      </c>
      <c r="J12" s="10" t="s">
        <v>17</v>
      </c>
      <c r="K12" s="13"/>
      <c r="L12" s="10" t="s">
        <v>21</v>
      </c>
      <c r="M12" s="10" t="s">
        <v>22</v>
      </c>
      <c r="N12" s="10" t="s">
        <v>73</v>
      </c>
      <c r="O12" s="10" t="s">
        <v>74</v>
      </c>
      <c r="Q12" s="26"/>
      <c r="R12" s="26" t="s">
        <v>27</v>
      </c>
      <c r="S12" s="26"/>
      <c r="T12" s="25" t="s">
        <v>30</v>
      </c>
      <c r="U12" s="13"/>
      <c r="V12" s="19"/>
      <c r="W12" s="19"/>
      <c r="X12" s="88"/>
      <c r="Y12" s="88"/>
      <c r="Z12" s="88"/>
      <c r="AA12" s="88"/>
      <c r="AB12" s="88"/>
      <c r="AC12" s="25"/>
      <c r="AD12" s="25"/>
      <c r="AE12" s="25"/>
      <c r="AF12" s="25"/>
      <c r="AG12" s="25"/>
      <c r="AH12" s="25"/>
      <c r="AI12" s="25"/>
      <c r="AJ12" s="25"/>
      <c r="AK12" s="25"/>
      <c r="AM12" s="19"/>
      <c r="AN12" s="88"/>
      <c r="AO12" s="88"/>
      <c r="AP12" s="88"/>
      <c r="AQ12" s="88"/>
      <c r="AR12" s="88"/>
      <c r="AS12" s="88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30" t="s">
        <v>33</v>
      </c>
      <c r="C13" s="4"/>
      <c r="D13" s="31"/>
      <c r="E13" s="92">
        <v>1</v>
      </c>
      <c r="F13" s="92">
        <v>0</v>
      </c>
      <c r="G13" s="92">
        <v>1</v>
      </c>
      <c r="H13" s="92">
        <v>1</v>
      </c>
      <c r="I13" s="92">
        <v>1</v>
      </c>
      <c r="J13" s="106">
        <v>0.33300000000000002</v>
      </c>
      <c r="K13" s="25">
        <f>PRODUCT(I13/J13)</f>
        <v>3.0030030030030028</v>
      </c>
      <c r="L13" s="93">
        <f>PRODUCT((F13+G13)/E13)</f>
        <v>1</v>
      </c>
      <c r="M13" s="93">
        <f>PRODUCT(H13/E13)</f>
        <v>1</v>
      </c>
      <c r="N13" s="93">
        <f>PRODUCT((F13+G13+H13)/E13)</f>
        <v>2</v>
      </c>
      <c r="O13" s="93">
        <f>PRODUCT(I13/E13)</f>
        <v>1</v>
      </c>
      <c r="Q13" s="26"/>
      <c r="R13" s="26"/>
      <c r="S13" s="26"/>
      <c r="T13" s="114" t="s">
        <v>81</v>
      </c>
      <c r="U13" s="25"/>
      <c r="V13" s="25"/>
      <c r="W13" s="25"/>
      <c r="X13" s="26"/>
      <c r="Y13" s="26"/>
      <c r="Z13" s="26"/>
      <c r="AA13" s="26"/>
      <c r="AB13" s="26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81" t="s">
        <v>64</v>
      </c>
      <c r="C14" s="82"/>
      <c r="D14" s="83"/>
      <c r="E14" s="92">
        <f>PRODUCT(E10+Q10)</f>
        <v>39</v>
      </c>
      <c r="F14" s="92">
        <f>PRODUCT(F10+R10)</f>
        <v>4</v>
      </c>
      <c r="G14" s="92">
        <f>PRODUCT(G10+S10)</f>
        <v>10</v>
      </c>
      <c r="H14" s="92">
        <f>PRODUCT(H10+T10)</f>
        <v>45</v>
      </c>
      <c r="I14" s="92">
        <f>PRODUCT(I10+U10)</f>
        <v>162</v>
      </c>
      <c r="J14" s="106">
        <f>PRODUCT(I14/K14)</f>
        <v>0.60902255639097747</v>
      </c>
      <c r="K14" s="25">
        <f>PRODUCT(K10+W10)</f>
        <v>266</v>
      </c>
      <c r="L14" s="93">
        <f>PRODUCT((F14+G14)/E14)</f>
        <v>0.35897435897435898</v>
      </c>
      <c r="M14" s="93">
        <f>PRODUCT(H14/E14)</f>
        <v>1.1538461538461537</v>
      </c>
      <c r="N14" s="93">
        <f>PRODUCT((F14+G14+H14)/E14)</f>
        <v>1.5128205128205128</v>
      </c>
      <c r="O14" s="93">
        <f>PRODUCT(I14/E14)</f>
        <v>4.1538461538461542</v>
      </c>
      <c r="Q14" s="26"/>
      <c r="R14" s="26"/>
      <c r="S14" s="26"/>
      <c r="T14" s="26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7" t="s">
        <v>65</v>
      </c>
      <c r="C15" s="86"/>
      <c r="D15" s="87"/>
      <c r="E15" s="92">
        <f>PRODUCT(AA10+AM10)</f>
        <v>61</v>
      </c>
      <c r="F15" s="92">
        <f>PRODUCT(AB10+AN10)</f>
        <v>6</v>
      </c>
      <c r="G15" s="92">
        <f>PRODUCT(AC10+AO10)</f>
        <v>47</v>
      </c>
      <c r="H15" s="92">
        <f>PRODUCT(AD10+AP10)</f>
        <v>83</v>
      </c>
      <c r="I15" s="92">
        <f>PRODUCT(AE10+AQ10)</f>
        <v>276</v>
      </c>
      <c r="J15" s="106">
        <f>PRODUCT(I15/K15)</f>
        <v>0.6174496644295302</v>
      </c>
      <c r="K15" s="13">
        <f>PRODUCT(AG10+AS10)</f>
        <v>447</v>
      </c>
      <c r="L15" s="93">
        <f>PRODUCT((F15+G15)/E15)</f>
        <v>0.86885245901639341</v>
      </c>
      <c r="M15" s="93">
        <f>PRODUCT(H15/E15)</f>
        <v>1.360655737704918</v>
      </c>
      <c r="N15" s="93">
        <f>PRODUCT((F15+G15+H15)/E15)</f>
        <v>2.2295081967213113</v>
      </c>
      <c r="O15" s="93">
        <f>PRODUCT(I15/E15)</f>
        <v>4.5245901639344259</v>
      </c>
      <c r="Q15" s="26"/>
      <c r="R15" s="26"/>
      <c r="S15" s="25"/>
      <c r="T15" s="25"/>
      <c r="U15" s="13"/>
      <c r="V15" s="13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3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94" t="s">
        <v>67</v>
      </c>
      <c r="C16" s="95"/>
      <c r="D16" s="96"/>
      <c r="E16" s="92">
        <f>SUM(E13:E15)</f>
        <v>101</v>
      </c>
      <c r="F16" s="92">
        <f t="shared" ref="F16:I16" si="0">SUM(F13:F15)</f>
        <v>10</v>
      </c>
      <c r="G16" s="92">
        <f t="shared" si="0"/>
        <v>58</v>
      </c>
      <c r="H16" s="92">
        <f t="shared" si="0"/>
        <v>129</v>
      </c>
      <c r="I16" s="92">
        <f t="shared" si="0"/>
        <v>439</v>
      </c>
      <c r="J16" s="106">
        <f>PRODUCT(I16/K16)</f>
        <v>0.6131259200852246</v>
      </c>
      <c r="K16" s="25">
        <f>SUM(K13:K15)</f>
        <v>716.00300300300296</v>
      </c>
      <c r="L16" s="93">
        <f>PRODUCT((F16+G16)/E16)</f>
        <v>0.67326732673267331</v>
      </c>
      <c r="M16" s="93">
        <f>PRODUCT(H16/E16)</f>
        <v>1.2772277227722773</v>
      </c>
      <c r="N16" s="93">
        <f>PRODUCT((F16+G16+H16)/E16)</f>
        <v>1.9504950495049505</v>
      </c>
      <c r="O16" s="93">
        <f>PRODUCT(I16/E16)</f>
        <v>4.3465346534653468</v>
      </c>
      <c r="Q16" s="13"/>
      <c r="R16" s="13"/>
      <c r="S16" s="13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3"/>
      <c r="F17" s="13"/>
      <c r="G17" s="13"/>
      <c r="H17" s="13"/>
      <c r="I17" s="13"/>
      <c r="J17" s="25"/>
      <c r="K17" s="25"/>
      <c r="L17" s="13"/>
      <c r="M17" s="13"/>
      <c r="N17" s="13"/>
      <c r="O17" s="13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3"/>
      <c r="R89" s="13"/>
      <c r="S89" s="13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13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3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3"/>
    </row>
    <row r="178" spans="12:38" ht="14.25" x14ac:dyDescent="0.2">
      <c r="L178" s="13"/>
      <c r="M178" s="13"/>
      <c r="N178" s="13"/>
      <c r="O178" s="13"/>
      <c r="P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3"/>
    </row>
    <row r="179" spans="12:38" ht="14.25" x14ac:dyDescent="0.2">
      <c r="L179" s="13"/>
      <c r="M179" s="13"/>
      <c r="N179" s="13"/>
      <c r="O179" s="13"/>
      <c r="P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3"/>
    </row>
    <row r="180" spans="12:38" ht="14.25" x14ac:dyDescent="0.2">
      <c r="L180" s="13"/>
      <c r="M180" s="13"/>
      <c r="N180" s="13"/>
      <c r="O180" s="13"/>
      <c r="P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3"/>
    </row>
    <row r="181" spans="12:38" ht="14.25" x14ac:dyDescent="0.2">
      <c r="L181" s="13"/>
      <c r="M181" s="13"/>
      <c r="N181" s="13"/>
      <c r="O181" s="13"/>
      <c r="P181" s="1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3"/>
    </row>
    <row r="182" spans="12:38" x14ac:dyDescent="0.25"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</row>
    <row r="183" spans="12:38" x14ac:dyDescent="0.25"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</row>
    <row r="184" spans="12:38" x14ac:dyDescent="0.25"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</row>
    <row r="185" spans="12:38" x14ac:dyDescent="0.25"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</row>
    <row r="186" spans="12:38" x14ac:dyDescent="0.25"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</row>
    <row r="187" spans="12:38" x14ac:dyDescent="0.25"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</row>
    <row r="188" spans="12:38" x14ac:dyDescent="0.25"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</row>
    <row r="189" spans="12:38" x14ac:dyDescent="0.25"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</row>
    <row r="190" spans="12:38" x14ac:dyDescent="0.25"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</row>
    <row r="191" spans="12:38" x14ac:dyDescent="0.25"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</row>
    <row r="192" spans="12:38" x14ac:dyDescent="0.25"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</row>
    <row r="193" spans="20:37" x14ac:dyDescent="0.25"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</row>
    <row r="194" spans="20:37" x14ac:dyDescent="0.25"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</row>
    <row r="195" spans="20:37" x14ac:dyDescent="0.25"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</row>
    <row r="196" spans="20:37" x14ac:dyDescent="0.25"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</row>
    <row r="197" spans="20:37" x14ac:dyDescent="0.25"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</row>
    <row r="198" spans="20:37" x14ac:dyDescent="0.25"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</row>
    <row r="199" spans="20:37" x14ac:dyDescent="0.25"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</row>
    <row r="200" spans="20:37" x14ac:dyDescent="0.25"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</row>
    <row r="201" spans="20:37" x14ac:dyDescent="0.25"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</row>
    <row r="202" spans="20:37" x14ac:dyDescent="0.25"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</row>
    <row r="203" spans="20:37" x14ac:dyDescent="0.25"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</row>
    <row r="204" spans="20:37" x14ac:dyDescent="0.25"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</row>
    <row r="205" spans="20:37" x14ac:dyDescent="0.25"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</row>
    <row r="206" spans="20:37" x14ac:dyDescent="0.25"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</row>
    <row r="207" spans="20:37" x14ac:dyDescent="0.25"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</row>
    <row r="208" spans="20:37" x14ac:dyDescent="0.25"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</row>
    <row r="209" spans="20:37" x14ac:dyDescent="0.25"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</row>
    <row r="210" spans="20:37" x14ac:dyDescent="0.25"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</row>
    <row r="211" spans="20:37" x14ac:dyDescent="0.25"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</row>
    <row r="212" spans="20:37" x14ac:dyDescent="0.25"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</row>
    <row r="213" spans="20:37" x14ac:dyDescent="0.25"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</row>
    <row r="214" spans="20:37" x14ac:dyDescent="0.25"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</row>
    <row r="215" spans="20:37" x14ac:dyDescent="0.25"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</row>
    <row r="216" spans="20:37" x14ac:dyDescent="0.25"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</row>
    <row r="217" spans="20:37" x14ac:dyDescent="0.25"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</row>
    <row r="218" spans="20:37" x14ac:dyDescent="0.25"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</row>
    <row r="219" spans="20:37" x14ac:dyDescent="0.25"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</row>
    <row r="220" spans="20:37" x14ac:dyDescent="0.25"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</row>
    <row r="221" spans="20:37" x14ac:dyDescent="0.25"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</row>
    <row r="222" spans="20:37" x14ac:dyDescent="0.25"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</row>
    <row r="223" spans="20:37" x14ac:dyDescent="0.25"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</row>
    <row r="224" spans="20:37" x14ac:dyDescent="0.25"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</row>
    <row r="225" spans="20:37" x14ac:dyDescent="0.25"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</row>
    <row r="226" spans="20:37" x14ac:dyDescent="0.25"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</row>
    <row r="227" spans="20:37" x14ac:dyDescent="0.25"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</row>
    <row r="228" spans="20:37" x14ac:dyDescent="0.25"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</row>
    <row r="229" spans="20:37" x14ac:dyDescent="0.25"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</row>
    <row r="230" spans="20:37" x14ac:dyDescent="0.25"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</row>
    <row r="231" spans="20:37" x14ac:dyDescent="0.25"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</row>
    <row r="232" spans="20:37" x14ac:dyDescent="0.25"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</row>
    <row r="233" spans="20:37" x14ac:dyDescent="0.25"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</row>
    <row r="234" spans="20:37" x14ac:dyDescent="0.25"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</row>
    <row r="235" spans="20:37" x14ac:dyDescent="0.25"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</row>
    <row r="236" spans="20:37" x14ac:dyDescent="0.25"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</row>
    <row r="237" spans="20:37" x14ac:dyDescent="0.25"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</row>
    <row r="238" spans="20:37" x14ac:dyDescent="0.25"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</row>
    <row r="239" spans="20:37" x14ac:dyDescent="0.25"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</row>
    <row r="240" spans="20:37" x14ac:dyDescent="0.25"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</row>
    <row r="241" spans="20:37" x14ac:dyDescent="0.25"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</row>
    <row r="242" spans="20:37" x14ac:dyDescent="0.25"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</row>
    <row r="243" spans="20:37" x14ac:dyDescent="0.25"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</row>
  </sheetData>
  <sortState ref="B8:AK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2020-09-08T19:11:57Z</dcterms:modified>
</cp:coreProperties>
</file>