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5" i="3" l="1"/>
  <c r="AS9" i="3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F14" i="3" l="1"/>
  <c r="N14" i="3" s="1"/>
  <c r="H14" i="3"/>
  <c r="H15" i="3" s="1"/>
  <c r="M15" i="3" s="1"/>
  <c r="I15" i="3"/>
  <c r="J14" i="3"/>
  <c r="O14" i="3"/>
  <c r="L14" i="3"/>
  <c r="M14" i="3"/>
  <c r="AF9" i="3"/>
  <c r="F15" i="3" l="1"/>
  <c r="O15" i="3"/>
  <c r="J15" i="3"/>
  <c r="L15" i="3" l="1"/>
  <c r="N15" i="3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<sst xmlns="http://schemas.openxmlformats.org/spreadsheetml/2006/main" count="76" uniqueCount="34">
  <si>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</si>
  <si>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</si>
  <si>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</si>
  <si>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</si>
  <si>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</si>
  <si>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</si>
  <si>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</si>
  <si>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</si>
  <si>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</si>
  <si>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</si>
  <si>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</si>
  <si>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</si>
  <si>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</si>
  <si>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</si>
  <si>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</si>
  <si>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</si>
  <si>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</si>
  <si>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</si>
  <si>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</si>
  <si>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YPJ = Ylihärmän Pesis-Junkkarit  (1996)</t>
  </si>
  <si>
    <t>Juho Hautakangas</t>
  </si>
  <si>
    <t>10.</t>
  </si>
  <si>
    <t>AA  2</t>
  </si>
  <si>
    <t>9.</t>
  </si>
  <si>
    <t>2.</t>
  </si>
  <si>
    <t>YPJ</t>
  </si>
  <si>
    <t>7.</t>
  </si>
  <si>
    <t>5.2.1993</t>
  </si>
  <si>
    <t>AA = Alajärven Ankkurit  (1944),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</si>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</sst>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29</v>
      </c>
      <c r="M2" s="22"/>
      <c r="N2" s="22"/>
      <c r="O2" s="28"/>
      <c r="P2" s="6"/>
      <c r="Q2" s="18" t="s">
        <v>30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31</v>
      </c>
      <c r="AI2" s="22"/>
      <c r="AJ2" s="22"/>
      <c r="AK2" s="28"/>
      <c r="AL2" s="6"/>
      <c r="AM2" s="18" t="s">
        <v>30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2009</v>
      </c>
      <c r="Y4" s="12" t="s">
        <v>21</v>
      </c>
      <c r="Z4" s="1" t="s">
        <v>22</v>
      </c>
      <c r="AA4" s="12">
        <v>8</v>
      </c>
      <c r="AB4" s="12">
        <v>0</v>
      </c>
      <c r="AC4" s="12">
        <v>1</v>
      </c>
      <c r="AD4" s="12">
        <v>2</v>
      </c>
      <c r="AE4" s="12">
        <v>15</v>
      </c>
      <c r="AF4" s="66">
        <v>0.46870000000000001</v>
      </c>
      <c r="AG4" s="10">
        <v>32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2010</v>
      </c>
      <c r="Y5" s="12" t="s">
        <v>23</v>
      </c>
      <c r="Z5" s="1" t="s">
        <v>22</v>
      </c>
      <c r="AA5" s="12">
        <v>16</v>
      </c>
      <c r="AB5" s="12">
        <v>1</v>
      </c>
      <c r="AC5" s="12">
        <v>2</v>
      </c>
      <c r="AD5" s="12">
        <v>17</v>
      </c>
      <c r="AE5" s="12">
        <v>41</v>
      </c>
      <c r="AF5" s="66">
        <v>0.45050000000000001</v>
      </c>
      <c r="AG5" s="10">
        <v>91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41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2012</v>
      </c>
      <c r="Y7" s="12" t="s">
        <v>24</v>
      </c>
      <c r="Z7" s="1" t="s">
        <v>25</v>
      </c>
      <c r="AA7" s="12">
        <v>6</v>
      </c>
      <c r="AB7" s="12">
        <v>0</v>
      </c>
      <c r="AC7" s="12">
        <v>2</v>
      </c>
      <c r="AD7" s="12">
        <v>8</v>
      </c>
      <c r="AE7" s="12">
        <v>12</v>
      </c>
      <c r="AF7" s="66">
        <v>0.57140000000000002</v>
      </c>
      <c r="AG7" s="10">
        <v>21</v>
      </c>
      <c r="AH7" s="56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2013</v>
      </c>
      <c r="Y8" s="12" t="s">
        <v>26</v>
      </c>
      <c r="Z8" s="1" t="s">
        <v>22</v>
      </c>
      <c r="AA8" s="12">
        <v>13</v>
      </c>
      <c r="AB8" s="12">
        <v>0</v>
      </c>
      <c r="AC8" s="12">
        <v>1</v>
      </c>
      <c r="AD8" s="12">
        <v>11</v>
      </c>
      <c r="AE8" s="12">
        <v>40</v>
      </c>
      <c r="AF8" s="66">
        <v>0.56330000000000002</v>
      </c>
      <c r="AG8" s="10">
        <v>71</v>
      </c>
      <c r="AH8" s="56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43</v>
      </c>
      <c r="AB9" s="36">
        <f>SUM(AB4:AB8)</f>
        <v>1</v>
      </c>
      <c r="AC9" s="36">
        <f>SUM(AC4:AC8)</f>
        <v>6</v>
      </c>
      <c r="AD9" s="36">
        <f>SUM(AD4:AD8)</f>
        <v>38</v>
      </c>
      <c r="AE9" s="36">
        <f>SUM(AE4:AE8)</f>
        <v>108</v>
      </c>
      <c r="AF9" s="37">
        <f>PRODUCT(AE9/AG9)</f>
        <v>0.50232558139534889</v>
      </c>
      <c r="AG9" s="21">
        <f>SUM(AG4:AG8)</f>
        <v>215</v>
      </c>
      <c r="AH9" s="18"/>
      <c r="AI9" s="29"/>
      <c r="AJ9" s="42"/>
      <c r="AK9" s="43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15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32</v>
      </c>
      <c r="O11" s="7" t="s">
        <v>33</v>
      </c>
      <c r="Q11" s="17"/>
      <c r="R11" s="17" t="s">
        <v>10</v>
      </c>
      <c r="S11" s="17"/>
      <c r="T11" s="55" t="s">
        <v>28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5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19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5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43</v>
      </c>
      <c r="F14" s="48">
        <f>PRODUCT(AB9+AN9)</f>
        <v>1</v>
      </c>
      <c r="G14" s="48">
        <f>PRODUCT(AC9+AO9)</f>
        <v>6</v>
      </c>
      <c r="H14" s="48">
        <f>PRODUCT(AD9+AP9)</f>
        <v>38</v>
      </c>
      <c r="I14" s="48">
        <f>PRODUCT(AE9+AQ9)</f>
        <v>108</v>
      </c>
      <c r="J14" s="65">
        <f>PRODUCT(I14/K14)</f>
        <v>0.50232558139534889</v>
      </c>
      <c r="K14" s="10">
        <f>PRODUCT(AG9+AS9)</f>
        <v>215</v>
      </c>
      <c r="L14" s="54">
        <f>PRODUCT((F14+G14)/E14)</f>
        <v>0.16279069767441862</v>
      </c>
      <c r="M14" s="54">
        <f>PRODUCT(H14/E14)</f>
        <v>0.88372093023255816</v>
      </c>
      <c r="N14" s="54">
        <f>PRODUCT((F14+G14+H14)/E14)</f>
        <v>1.0465116279069768</v>
      </c>
      <c r="O14" s="54">
        <f>PRODUCT(I14/E14)</f>
        <v>2.5116279069767442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43</v>
      </c>
      <c r="F15" s="48">
        <f t="shared" ref="F15:I15" si="0">SUM(F12:F14)</f>
        <v>1</v>
      </c>
      <c r="G15" s="48">
        <f t="shared" si="0"/>
        <v>6</v>
      </c>
      <c r="H15" s="48">
        <f t="shared" si="0"/>
        <v>38</v>
      </c>
      <c r="I15" s="48">
        <f t="shared" si="0"/>
        <v>108</v>
      </c>
      <c r="J15" s="65">
        <f>PRODUCT(I15/K15)</f>
        <v>0.50232558139534889</v>
      </c>
      <c r="K15" s="16">
        <f>SUM(K12:K14)</f>
        <v>215</v>
      </c>
      <c r="L15" s="54">
        <f>PRODUCT((F15+G15)/E15)</f>
        <v>0.16279069767441862</v>
      </c>
      <c r="M15" s="54">
        <f>PRODUCT(H15/E15)</f>
        <v>0.88372093023255816</v>
      </c>
      <c r="N15" s="54">
        <f>PRODUCT((F15+G15+H15)/E15)</f>
        <v>1.0465116279069768</v>
      </c>
      <c r="O15" s="54">
        <f>PRODUCT(I15/E15)</f>
        <v>2.5116279069767442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2018-11-19T09:11:59Z</dcterms:modified>
</cp:coreProperties>
</file>