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5" i="2" l="1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M19" i="2" l="1"/>
  <c r="J19" i="2"/>
  <c r="N19" i="2"/>
  <c r="L19" i="2"/>
  <c r="O19" i="2"/>
  <c r="J15" i="2"/>
  <c r="K21" i="2"/>
  <c r="F20" i="2"/>
  <c r="H20" i="2"/>
  <c r="H21" i="2" s="1"/>
  <c r="M21" i="2" s="1"/>
  <c r="I21" i="2"/>
  <c r="J20" i="2"/>
  <c r="O20" i="2"/>
  <c r="L20" i="2"/>
  <c r="AF15" i="2"/>
  <c r="M20" i="2" l="1"/>
  <c r="N20" i="2"/>
  <c r="F21" i="2"/>
  <c r="O21" i="2"/>
  <c r="J21" i="2"/>
  <c r="L21" i="2" l="1"/>
  <c r="N21" i="2"/>
</calcChain>
</file>

<file path=xl/sharedStrings.xml><?xml version="1.0" encoding="utf-8"?>
<sst xmlns="http://schemas.openxmlformats.org/spreadsheetml/2006/main" count="88" uniqueCount="44">
  <si>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</si>
  <si>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</si>
  <si>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</si>
  <si>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</si>
  <si>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</si>
  <si>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</si>
  <si>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</si>
  <si>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</si>
  <si>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</si>
  <si>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</si>
  <si>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</si>
  <si>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</si>
  <si>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</si>
  <si>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</si>
  <si>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</t>
  </si>
  <si>
    <t>2.</t>
  </si>
  <si>
    <t>5.</t>
  </si>
  <si>
    <t>1.</t>
  </si>
  <si>
    <t>11.</t>
  </si>
  <si>
    <t>Aapo Hautakangas</t>
  </si>
  <si>
    <t>18.10.1994   Alajärvi</t>
  </si>
  <si>
    <t>AA = Alajärven Ankkurit  (1944),  kasvattajaseura</t>
  </si>
  <si>
    <t>SMJ</t>
  </si>
  <si>
    <t>poikien superpesis</t>
  </si>
  <si>
    <t>VM</t>
  </si>
  <si>
    <t>YKV</t>
  </si>
  <si>
    <t>SMJ = Seinäjoen Maila-Jussit  (1932)</t>
  </si>
  <si>
    <t>VM = Vaasan Maila  (1933)</t>
  </si>
  <si>
    <t>YKV = Ylistaron Kilpa-Veljet  (1945)</t>
  </si>
  <si>
    <t>VäVi = Vähänkyrön Viesti  (1938)</t>
  </si>
  <si>
    <t>7.</t>
  </si>
  <si>
    <t>9.</t>
  </si>
  <si>
    <t>10.</t>
  </si>
  <si>
    <t>L+T</t>
  </si>
  <si>
    <t>SUOMENSARJA</t>
  </si>
  <si>
    <t>KAIKKI OTTELUT</t>
  </si>
  <si>
    <t>SUPERPESIS</t>
  </si>
  <si>
    <t>YHTEENSÄ</t>
  </si>
  <si>
    <t>AA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</si>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</sst>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19</v>
      </c>
      <c r="C1" s="2"/>
      <c r="D1" s="3"/>
      <c r="E1" s="4" t="s">
        <v>20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2" t="s">
        <v>13</v>
      </c>
      <c r="C2" s="57"/>
      <c r="D2" s="58"/>
      <c r="E2" s="8" t="s">
        <v>7</v>
      </c>
      <c r="F2" s="27"/>
      <c r="G2" s="27"/>
      <c r="H2" s="27"/>
      <c r="I2" s="35"/>
      <c r="J2" s="9"/>
      <c r="K2" s="24"/>
      <c r="L2" s="21" t="s">
        <v>39</v>
      </c>
      <c r="M2" s="27"/>
      <c r="N2" s="27"/>
      <c r="O2" s="34"/>
      <c r="P2" s="6"/>
      <c r="Q2" s="21" t="s">
        <v>40</v>
      </c>
      <c r="R2" s="27"/>
      <c r="S2" s="27"/>
      <c r="T2" s="27"/>
      <c r="U2" s="35"/>
      <c r="V2" s="34"/>
      <c r="W2" s="6"/>
      <c r="X2" s="59" t="s">
        <v>34</v>
      </c>
      <c r="Y2" s="60"/>
      <c r="Z2" s="33"/>
      <c r="AA2" s="8" t="s">
        <v>7</v>
      </c>
      <c r="AB2" s="27"/>
      <c r="AC2" s="27"/>
      <c r="AD2" s="27"/>
      <c r="AE2" s="35"/>
      <c r="AF2" s="9"/>
      <c r="AG2" s="24"/>
      <c r="AH2" s="21" t="s">
        <v>41</v>
      </c>
      <c r="AI2" s="27"/>
      <c r="AJ2" s="27"/>
      <c r="AK2" s="34"/>
      <c r="AL2" s="6"/>
      <c r="AM2" s="21" t="s">
        <v>40</v>
      </c>
      <c r="AN2" s="27"/>
      <c r="AO2" s="27"/>
      <c r="AP2" s="27"/>
      <c r="AQ2" s="35"/>
      <c r="AR2" s="34"/>
      <c r="AS2" s="36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33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33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6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8"/>
      <c r="K4" s="13"/>
      <c r="L4" s="37"/>
      <c r="M4" s="7"/>
      <c r="N4" s="7"/>
      <c r="O4" s="7"/>
      <c r="P4" s="10"/>
      <c r="Q4" s="14"/>
      <c r="R4" s="14"/>
      <c r="S4" s="15"/>
      <c r="T4" s="14"/>
      <c r="U4" s="14"/>
      <c r="V4" s="61"/>
      <c r="W4" s="13"/>
      <c r="X4" s="14">
        <v>2009</v>
      </c>
      <c r="Y4" s="14" t="s">
        <v>32</v>
      </c>
      <c r="Z4" s="1" t="s">
        <v>38</v>
      </c>
      <c r="AA4" s="14">
        <v>1</v>
      </c>
      <c r="AB4" s="14">
        <v>0</v>
      </c>
      <c r="AC4" s="14">
        <v>0</v>
      </c>
      <c r="AD4" s="14">
        <v>0</v>
      </c>
      <c r="AE4" s="14">
        <v>0</v>
      </c>
      <c r="AF4" s="66">
        <v>0</v>
      </c>
      <c r="AG4" s="10">
        <v>3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6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28"/>
      <c r="K5" s="13"/>
      <c r="L5" s="37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2010</v>
      </c>
      <c r="Y5" s="14" t="s">
        <v>31</v>
      </c>
      <c r="Z5" s="1" t="s">
        <v>38</v>
      </c>
      <c r="AA5" s="14">
        <v>6</v>
      </c>
      <c r="AB5" s="14">
        <v>0</v>
      </c>
      <c r="AC5" s="14">
        <v>1</v>
      </c>
      <c r="AD5" s="14">
        <v>0</v>
      </c>
      <c r="AE5" s="14">
        <v>6</v>
      </c>
      <c r="AF5" s="66">
        <v>0.2142</v>
      </c>
      <c r="AG5" s="10">
        <v>28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6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28"/>
      <c r="K6" s="13"/>
      <c r="L6" s="37"/>
      <c r="M6" s="7"/>
      <c r="N6" s="7"/>
      <c r="O6" s="7"/>
      <c r="Q6" s="14"/>
      <c r="R6" s="14"/>
      <c r="S6" s="15"/>
      <c r="T6" s="14"/>
      <c r="U6" s="14"/>
      <c r="V6" s="15"/>
      <c r="W6" s="13"/>
      <c r="X6" s="14"/>
      <c r="Y6" s="14"/>
      <c r="Z6" s="1"/>
      <c r="AA6" s="14"/>
      <c r="AB6" s="26"/>
      <c r="AC6" s="14"/>
      <c r="AD6" s="16"/>
      <c r="AE6" s="15"/>
      <c r="AF6" s="28"/>
      <c r="AG6" s="10"/>
      <c r="AH6" s="17"/>
      <c r="AI6" s="17"/>
      <c r="AJ6" s="17"/>
      <c r="AK6" s="7"/>
      <c r="AL6" s="10"/>
      <c r="AM6" s="14"/>
      <c r="AN6" s="14"/>
      <c r="AO6" s="14"/>
      <c r="AP6" s="14"/>
      <c r="AQ6" s="14"/>
      <c r="AR6" s="56"/>
      <c r="AS6" s="13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28"/>
      <c r="K7" s="13"/>
      <c r="L7" s="37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2012</v>
      </c>
      <c r="Y7" s="14"/>
      <c r="Z7" s="1" t="s">
        <v>22</v>
      </c>
      <c r="AA7" s="14"/>
      <c r="AB7" s="26" t="s">
        <v>23</v>
      </c>
      <c r="AC7" s="14"/>
      <c r="AD7" s="16"/>
      <c r="AE7" s="15"/>
      <c r="AF7" s="28"/>
      <c r="AG7" s="10"/>
      <c r="AH7" s="17"/>
      <c r="AI7" s="17"/>
      <c r="AJ7" s="17"/>
      <c r="AK7" s="7"/>
      <c r="AL7" s="10"/>
      <c r="AM7" s="14"/>
      <c r="AN7" s="14"/>
      <c r="AO7" s="14"/>
      <c r="AP7" s="14"/>
      <c r="AQ7" s="14"/>
      <c r="AR7" s="56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28"/>
      <c r="K8" s="13"/>
      <c r="L8" s="37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2013</v>
      </c>
      <c r="Y8" s="14" t="s">
        <v>30</v>
      </c>
      <c r="Z8" s="1" t="s">
        <v>38</v>
      </c>
      <c r="AA8" s="14">
        <v>9</v>
      </c>
      <c r="AB8" s="14">
        <v>0</v>
      </c>
      <c r="AC8" s="14">
        <v>2</v>
      </c>
      <c r="AD8" s="14">
        <v>5</v>
      </c>
      <c r="AE8" s="14">
        <v>21</v>
      </c>
      <c r="AF8" s="66">
        <v>0.5121</v>
      </c>
      <c r="AG8" s="10">
        <v>41</v>
      </c>
      <c r="AH8" s="17"/>
      <c r="AI8" s="17"/>
      <c r="AJ8" s="17"/>
      <c r="AK8" s="7"/>
      <c r="AL8" s="10"/>
      <c r="AM8" s="14"/>
      <c r="AN8" s="14"/>
      <c r="AO8" s="14"/>
      <c r="AP8" s="14"/>
      <c r="AQ8" s="14"/>
      <c r="AR8" s="56"/>
      <c r="AS8" s="13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/>
      <c r="C9" s="16"/>
      <c r="D9" s="1"/>
      <c r="E9" s="14"/>
      <c r="F9" s="14"/>
      <c r="G9" s="14"/>
      <c r="H9" s="15"/>
      <c r="I9" s="14"/>
      <c r="J9" s="28"/>
      <c r="K9" s="13"/>
      <c r="L9" s="37"/>
      <c r="M9" s="7"/>
      <c r="N9" s="7"/>
      <c r="O9" s="7"/>
      <c r="Q9" s="14"/>
      <c r="R9" s="14"/>
      <c r="S9" s="15"/>
      <c r="T9" s="14"/>
      <c r="U9" s="14"/>
      <c r="V9" s="15"/>
      <c r="W9" s="13"/>
      <c r="X9" s="14"/>
      <c r="Y9" s="14"/>
      <c r="Z9" s="1"/>
      <c r="AA9" s="14"/>
      <c r="AB9" s="26"/>
      <c r="AC9" s="14"/>
      <c r="AD9" s="16"/>
      <c r="AE9" s="15"/>
      <c r="AF9" s="28"/>
      <c r="AG9" s="10"/>
      <c r="AH9" s="17"/>
      <c r="AI9" s="17"/>
      <c r="AJ9" s="17"/>
      <c r="AK9" s="7"/>
      <c r="AL9" s="10"/>
      <c r="AM9" s="14"/>
      <c r="AN9" s="14"/>
      <c r="AO9" s="14"/>
      <c r="AP9" s="14"/>
      <c r="AQ9" s="14"/>
      <c r="AR9" s="56"/>
      <c r="AS9" s="13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/>
      <c r="C10" s="16"/>
      <c r="D10" s="1"/>
      <c r="E10" s="14"/>
      <c r="F10" s="14"/>
      <c r="G10" s="14"/>
      <c r="H10" s="15"/>
      <c r="I10" s="14"/>
      <c r="J10" s="28"/>
      <c r="K10" s="13"/>
      <c r="L10" s="37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>
        <v>2015</v>
      </c>
      <c r="Y10" s="14" t="s">
        <v>15</v>
      </c>
      <c r="Z10" s="1" t="s">
        <v>24</v>
      </c>
      <c r="AA10" s="14">
        <v>16</v>
      </c>
      <c r="AB10" s="14">
        <v>0</v>
      </c>
      <c r="AC10" s="14">
        <v>2</v>
      </c>
      <c r="AD10" s="14">
        <v>16</v>
      </c>
      <c r="AE10" s="14">
        <v>41</v>
      </c>
      <c r="AF10" s="66">
        <v>0.52559999999999996</v>
      </c>
      <c r="AG10" s="10">
        <v>78</v>
      </c>
      <c r="AH10" s="17"/>
      <c r="AI10" s="17"/>
      <c r="AJ10" s="17"/>
      <c r="AK10" s="7"/>
      <c r="AL10" s="10"/>
      <c r="AM10" s="14">
        <v>6</v>
      </c>
      <c r="AN10" s="14">
        <v>0</v>
      </c>
      <c r="AO10" s="14">
        <v>0</v>
      </c>
      <c r="AP10" s="14">
        <v>1</v>
      </c>
      <c r="AQ10" s="14">
        <v>16</v>
      </c>
      <c r="AR10" s="56">
        <v>0.41020000000000001</v>
      </c>
      <c r="AS10" s="13">
        <v>39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/>
      <c r="C11" s="16"/>
      <c r="D11" s="1"/>
      <c r="E11" s="14"/>
      <c r="F11" s="14"/>
      <c r="G11" s="14"/>
      <c r="H11" s="15"/>
      <c r="I11" s="14"/>
      <c r="J11" s="28"/>
      <c r="K11" s="13"/>
      <c r="L11" s="37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>
        <v>2016</v>
      </c>
      <c r="Y11" s="14" t="s">
        <v>17</v>
      </c>
      <c r="Z11" s="1" t="s">
        <v>14</v>
      </c>
      <c r="AA11" s="14">
        <v>12</v>
      </c>
      <c r="AB11" s="14">
        <v>0</v>
      </c>
      <c r="AC11" s="14">
        <v>5</v>
      </c>
      <c r="AD11" s="14">
        <v>13</v>
      </c>
      <c r="AE11" s="14">
        <v>25</v>
      </c>
      <c r="AF11" s="66">
        <v>0.43099999999999999</v>
      </c>
      <c r="AG11" s="10">
        <v>58</v>
      </c>
      <c r="AH11" s="17"/>
      <c r="AI11" s="17"/>
      <c r="AJ11" s="17"/>
      <c r="AK11" s="7"/>
      <c r="AL11" s="10"/>
      <c r="AM11" s="14">
        <v>3</v>
      </c>
      <c r="AN11" s="14">
        <v>0</v>
      </c>
      <c r="AO11" s="14">
        <v>0</v>
      </c>
      <c r="AP11" s="14">
        <v>1</v>
      </c>
      <c r="AQ11" s="14">
        <v>6</v>
      </c>
      <c r="AR11" s="56">
        <v>0.5</v>
      </c>
      <c r="AS11" s="13">
        <v>12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>
        <v>2017</v>
      </c>
      <c r="C12" s="16" t="s">
        <v>18</v>
      </c>
      <c r="D12" s="1" t="s">
        <v>14</v>
      </c>
      <c r="E12" s="14">
        <v>11</v>
      </c>
      <c r="F12" s="14">
        <v>0</v>
      </c>
      <c r="G12" s="14">
        <v>1</v>
      </c>
      <c r="H12" s="15">
        <v>1</v>
      </c>
      <c r="I12" s="14">
        <v>13</v>
      </c>
      <c r="J12" s="28">
        <v>0.2954</v>
      </c>
      <c r="K12" s="47">
        <v>44</v>
      </c>
      <c r="L12" s="37"/>
      <c r="M12" s="7"/>
      <c r="N12" s="7"/>
      <c r="O12" s="7"/>
      <c r="P12" s="10"/>
      <c r="Q12" s="15">
        <v>1</v>
      </c>
      <c r="R12" s="15">
        <v>0</v>
      </c>
      <c r="S12" s="15">
        <v>0</v>
      </c>
      <c r="T12" s="15">
        <v>1</v>
      </c>
      <c r="U12" s="15">
        <v>2</v>
      </c>
      <c r="V12" s="56">
        <v>0.4</v>
      </c>
      <c r="W12" s="13">
        <v>5</v>
      </c>
      <c r="X12" s="14">
        <v>2017</v>
      </c>
      <c r="Y12" s="14" t="s">
        <v>16</v>
      </c>
      <c r="Z12" s="1" t="s">
        <v>25</v>
      </c>
      <c r="AA12" s="14">
        <v>6</v>
      </c>
      <c r="AB12" s="14">
        <v>0</v>
      </c>
      <c r="AC12" s="14">
        <v>0</v>
      </c>
      <c r="AD12" s="14">
        <v>7</v>
      </c>
      <c r="AE12" s="14">
        <v>22</v>
      </c>
      <c r="AF12" s="66">
        <v>0.56410000000000005</v>
      </c>
      <c r="AG12" s="10">
        <v>39</v>
      </c>
      <c r="AH12" s="17"/>
      <c r="AI12" s="17"/>
      <c r="AJ12" s="17"/>
      <c r="AK12" s="7"/>
      <c r="AL12" s="10"/>
      <c r="AM12" s="14"/>
      <c r="AN12" s="14"/>
      <c r="AO12" s="14"/>
      <c r="AP12" s="14"/>
      <c r="AQ12" s="14"/>
      <c r="AR12" s="56"/>
      <c r="AS12" s="13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/>
      <c r="C13" s="16"/>
      <c r="D13" s="1"/>
      <c r="E13" s="14"/>
      <c r="F13" s="14"/>
      <c r="G13" s="14"/>
      <c r="H13" s="15"/>
      <c r="I13" s="14"/>
      <c r="J13" s="28"/>
      <c r="K13" s="47"/>
      <c r="L13" s="37"/>
      <c r="M13" s="7"/>
      <c r="N13" s="7"/>
      <c r="O13" s="7"/>
      <c r="P13" s="10"/>
      <c r="Q13" s="15"/>
      <c r="R13" s="15"/>
      <c r="S13" s="15"/>
      <c r="T13" s="15"/>
      <c r="U13" s="15"/>
      <c r="V13" s="56"/>
      <c r="W13" s="13"/>
      <c r="X13" s="14"/>
      <c r="Y13" s="14"/>
      <c r="Z13" s="1"/>
      <c r="AA13" s="14"/>
      <c r="AB13" s="14"/>
      <c r="AC13" s="14"/>
      <c r="AD13" s="14"/>
      <c r="AE13" s="14"/>
      <c r="AF13" s="66"/>
      <c r="AG13" s="10"/>
      <c r="AH13" s="17"/>
      <c r="AI13" s="17"/>
      <c r="AJ13" s="17"/>
      <c r="AK13" s="7"/>
      <c r="AL13" s="10"/>
      <c r="AM13" s="14"/>
      <c r="AN13" s="14"/>
      <c r="AO13" s="14"/>
      <c r="AP13" s="14"/>
      <c r="AQ13" s="14"/>
      <c r="AR13" s="56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>
        <v>2019</v>
      </c>
      <c r="C14" s="14"/>
      <c r="D14" s="1" t="s">
        <v>14</v>
      </c>
      <c r="E14" s="14">
        <v>3</v>
      </c>
      <c r="F14" s="14">
        <v>0</v>
      </c>
      <c r="G14" s="14">
        <v>0</v>
      </c>
      <c r="H14" s="14">
        <v>1</v>
      </c>
      <c r="I14" s="14">
        <v>0</v>
      </c>
      <c r="J14" s="28">
        <v>0</v>
      </c>
      <c r="K14" s="25">
        <v>6</v>
      </c>
      <c r="L14" s="37"/>
      <c r="M14" s="7"/>
      <c r="N14" s="7"/>
      <c r="O14" s="7"/>
      <c r="Q14" s="15"/>
      <c r="R14" s="15"/>
      <c r="S14" s="15"/>
      <c r="T14" s="15"/>
      <c r="U14" s="15"/>
      <c r="V14" s="14"/>
      <c r="W14" s="13"/>
      <c r="X14" s="14"/>
      <c r="Y14" s="14"/>
      <c r="Z14" s="1"/>
      <c r="AA14" s="14"/>
      <c r="AB14" s="14"/>
      <c r="AC14" s="14"/>
      <c r="AD14" s="14"/>
      <c r="AE14" s="14"/>
      <c r="AF14" s="66"/>
      <c r="AG14" s="10"/>
      <c r="AH14" s="17"/>
      <c r="AI14" s="17"/>
      <c r="AJ14" s="17"/>
      <c r="AK14" s="7"/>
      <c r="AL14" s="10"/>
      <c r="AM14" s="14"/>
      <c r="AN14" s="14"/>
      <c r="AO14" s="14"/>
      <c r="AP14" s="14"/>
      <c r="AQ14" s="14"/>
      <c r="AR14" s="56"/>
      <c r="AS14" s="13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62" t="s">
        <v>37</v>
      </c>
      <c r="C15" s="63"/>
      <c r="D15" s="64"/>
      <c r="E15" s="41">
        <f>SUM(E4:E14)</f>
        <v>14</v>
      </c>
      <c r="F15" s="41">
        <f>SUM(F4:F14)</f>
        <v>0</v>
      </c>
      <c r="G15" s="41">
        <f>SUM(G4:G14)</f>
        <v>1</v>
      </c>
      <c r="H15" s="41">
        <f>SUM(H4:H14)</f>
        <v>2</v>
      </c>
      <c r="I15" s="41">
        <f>SUM(I4:I14)</f>
        <v>13</v>
      </c>
      <c r="J15" s="42">
        <f>PRODUCT(I15/K15)</f>
        <v>0.26</v>
      </c>
      <c r="K15" s="24">
        <f>SUM(K4:K14)</f>
        <v>50</v>
      </c>
      <c r="L15" s="21"/>
      <c r="M15" s="35"/>
      <c r="N15" s="43"/>
      <c r="O15" s="44"/>
      <c r="P15" s="10"/>
      <c r="Q15" s="41">
        <f>SUM(Q4:Q14)</f>
        <v>1</v>
      </c>
      <c r="R15" s="41">
        <f>SUM(R4:R14)</f>
        <v>0</v>
      </c>
      <c r="S15" s="41">
        <f>SUM(S4:S14)</f>
        <v>0</v>
      </c>
      <c r="T15" s="41">
        <f>SUM(T4:T14)</f>
        <v>1</v>
      </c>
      <c r="U15" s="41">
        <f>SUM(U4:U14)</f>
        <v>2</v>
      </c>
      <c r="V15" s="42">
        <f>PRODUCT(U15/W15)</f>
        <v>0.4</v>
      </c>
      <c r="W15" s="24">
        <f>SUM(W4:W14)</f>
        <v>5</v>
      </c>
      <c r="X15" s="17" t="s">
        <v>37</v>
      </c>
      <c r="Y15" s="11"/>
      <c r="Z15" s="9"/>
      <c r="AA15" s="41">
        <f>SUM(AA4:AA14)</f>
        <v>50</v>
      </c>
      <c r="AB15" s="41">
        <f>SUM(AB4:AB14)</f>
        <v>0</v>
      </c>
      <c r="AC15" s="41">
        <f>SUM(AC4:AC14)</f>
        <v>10</v>
      </c>
      <c r="AD15" s="41">
        <f>SUM(AD4:AD14)</f>
        <v>41</v>
      </c>
      <c r="AE15" s="41">
        <f>SUM(AE4:AE14)</f>
        <v>115</v>
      </c>
      <c r="AF15" s="42">
        <f>PRODUCT(AE15/AG15)</f>
        <v>0.46558704453441296</v>
      </c>
      <c r="AG15" s="24">
        <f>SUM(AG4:AG14)</f>
        <v>247</v>
      </c>
      <c r="AH15" s="21"/>
      <c r="AI15" s="35"/>
      <c r="AJ15" s="43"/>
      <c r="AK15" s="44"/>
      <c r="AL15" s="10"/>
      <c r="AM15" s="41">
        <f>SUM(AM4:AM14)</f>
        <v>9</v>
      </c>
      <c r="AN15" s="41">
        <f>SUM(AN4:AN14)</f>
        <v>0</v>
      </c>
      <c r="AO15" s="41">
        <f>SUM(AO4:AO14)</f>
        <v>0</v>
      </c>
      <c r="AP15" s="41">
        <f>SUM(AP4:AP14)</f>
        <v>2</v>
      </c>
      <c r="AQ15" s="41">
        <f>SUM(AQ4:AQ14)</f>
        <v>22</v>
      </c>
      <c r="AR15" s="42">
        <f>PRODUCT(AQ15/AS15)</f>
        <v>0.43137254901960786</v>
      </c>
      <c r="AS15" s="36">
        <f>SUM(AS4:AS14)</f>
        <v>51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9"/>
      <c r="K16" s="13"/>
      <c r="L16" s="10"/>
      <c r="M16" s="10"/>
      <c r="N16" s="10"/>
      <c r="O16" s="10"/>
      <c r="P16" s="18"/>
      <c r="Q16" s="18"/>
      <c r="R16" s="20"/>
      <c r="S16" s="18"/>
      <c r="T16" s="18"/>
      <c r="U16" s="10"/>
      <c r="V16" s="10"/>
      <c r="W16" s="13"/>
      <c r="X16" s="18"/>
      <c r="Y16" s="18"/>
      <c r="Z16" s="18"/>
      <c r="AA16" s="18"/>
      <c r="AB16" s="18"/>
      <c r="AC16" s="18"/>
      <c r="AD16" s="18"/>
      <c r="AE16" s="18"/>
      <c r="AF16" s="19"/>
      <c r="AG16" s="13"/>
      <c r="AH16" s="10"/>
      <c r="AI16" s="10"/>
      <c r="AJ16" s="10"/>
      <c r="AK16" s="10"/>
      <c r="AL16" s="18"/>
      <c r="AM16" s="18"/>
      <c r="AN16" s="20"/>
      <c r="AO16" s="18"/>
      <c r="AP16" s="18"/>
      <c r="AQ16" s="10"/>
      <c r="AR16" s="10"/>
      <c r="AS16" s="13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48" t="s">
        <v>35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10</v>
      </c>
      <c r="M17" s="7" t="s">
        <v>11</v>
      </c>
      <c r="N17" s="7" t="s">
        <v>42</v>
      </c>
      <c r="O17" s="7" t="s">
        <v>43</v>
      </c>
      <c r="Q17" s="20"/>
      <c r="R17" s="20" t="s">
        <v>12</v>
      </c>
      <c r="S17" s="20"/>
      <c r="T17" s="18" t="s">
        <v>21</v>
      </c>
      <c r="U17" s="10"/>
      <c r="V17" s="13"/>
      <c r="W17" s="13"/>
      <c r="X17" s="47"/>
      <c r="Y17" s="47"/>
      <c r="Z17" s="47"/>
      <c r="AA17" s="47"/>
      <c r="AB17" s="47"/>
      <c r="AC17" s="18"/>
      <c r="AD17" s="18"/>
      <c r="AE17" s="18"/>
      <c r="AF17" s="18"/>
      <c r="AG17" s="18"/>
      <c r="AH17" s="18"/>
      <c r="AI17" s="18"/>
      <c r="AJ17" s="18"/>
      <c r="AK17" s="18"/>
      <c r="AM17" s="13"/>
      <c r="AN17" s="47"/>
      <c r="AO17" s="47"/>
      <c r="AP17" s="47"/>
      <c r="AQ17" s="47"/>
      <c r="AR17" s="47"/>
      <c r="AS17" s="47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22" t="s">
        <v>36</v>
      </c>
      <c r="C18" s="3"/>
      <c r="D18" s="23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65">
        <v>0</v>
      </c>
      <c r="K18" s="18">
        <v>0</v>
      </c>
      <c r="L18" s="52">
        <v>0</v>
      </c>
      <c r="M18" s="52">
        <v>0</v>
      </c>
      <c r="N18" s="52">
        <v>0</v>
      </c>
      <c r="O18" s="52">
        <v>0</v>
      </c>
      <c r="Q18" s="20"/>
      <c r="R18" s="20"/>
      <c r="S18" s="20"/>
      <c r="T18" s="18" t="s">
        <v>26</v>
      </c>
      <c r="U18" s="18"/>
      <c r="V18" s="18"/>
      <c r="W18" s="18"/>
      <c r="X18" s="20"/>
      <c r="Y18" s="20"/>
      <c r="Z18" s="20"/>
      <c r="AA18" s="20"/>
      <c r="AB18" s="20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20"/>
      <c r="AO18" s="20"/>
      <c r="AP18" s="20"/>
      <c r="AQ18" s="20"/>
      <c r="AR18" s="20"/>
      <c r="AS18" s="20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38" t="s">
        <v>13</v>
      </c>
      <c r="C19" s="39"/>
      <c r="D19" s="40"/>
      <c r="E19" s="51">
        <f>PRODUCT(E15+Q15)</f>
        <v>15</v>
      </c>
      <c r="F19" s="51">
        <f>PRODUCT(F15+R15)</f>
        <v>0</v>
      </c>
      <c r="G19" s="51">
        <f>PRODUCT(G15+S15)</f>
        <v>1</v>
      </c>
      <c r="H19" s="51">
        <f>PRODUCT(H15+T15)</f>
        <v>3</v>
      </c>
      <c r="I19" s="51">
        <f>PRODUCT(I15+U15)</f>
        <v>15</v>
      </c>
      <c r="J19" s="65">
        <f>PRODUCT(I19/K19)</f>
        <v>0.27272727272727271</v>
      </c>
      <c r="K19" s="18">
        <f>PRODUCT(K15+W15)</f>
        <v>55</v>
      </c>
      <c r="L19" s="52">
        <f>PRODUCT((F19+G19)/E19)</f>
        <v>6.6666666666666666E-2</v>
      </c>
      <c r="M19" s="52">
        <f>PRODUCT(H19/E19)</f>
        <v>0.2</v>
      </c>
      <c r="N19" s="52">
        <f>PRODUCT((F19+G19+H19)/E19)</f>
        <v>0.26666666666666666</v>
      </c>
      <c r="O19" s="52">
        <f>PRODUCT(I19/E19)</f>
        <v>1</v>
      </c>
      <c r="Q19" s="20"/>
      <c r="R19" s="20"/>
      <c r="S19" s="20"/>
      <c r="T19" s="18" t="s">
        <v>27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12" t="s">
        <v>34</v>
      </c>
      <c r="C20" s="45"/>
      <c r="D20" s="46"/>
      <c r="E20" s="51">
        <f>PRODUCT(AA15+AM15)</f>
        <v>59</v>
      </c>
      <c r="F20" s="51">
        <f>PRODUCT(AB15+AN15)</f>
        <v>0</v>
      </c>
      <c r="G20" s="51">
        <f>PRODUCT(AC15+AO15)</f>
        <v>10</v>
      </c>
      <c r="H20" s="51">
        <f>PRODUCT(AD15+AP15)</f>
        <v>43</v>
      </c>
      <c r="I20" s="51">
        <f>PRODUCT(AE15+AQ15)</f>
        <v>137</v>
      </c>
      <c r="J20" s="65">
        <f>PRODUCT(I20/K20)</f>
        <v>0.45973154362416108</v>
      </c>
      <c r="K20" s="10">
        <f>PRODUCT(AG15+AS15)</f>
        <v>298</v>
      </c>
      <c r="L20" s="52">
        <f>PRODUCT((F20+G20)/E20)</f>
        <v>0.16949152542372881</v>
      </c>
      <c r="M20" s="52">
        <f>PRODUCT(H20/E20)</f>
        <v>0.72881355932203384</v>
      </c>
      <c r="N20" s="52">
        <f>PRODUCT((F20+G20+H20)/E20)</f>
        <v>0.89830508474576276</v>
      </c>
      <c r="O20" s="52">
        <f>PRODUCT(I20/E20)</f>
        <v>2.3220338983050848</v>
      </c>
      <c r="Q20" s="20"/>
      <c r="R20" s="20"/>
      <c r="S20" s="18"/>
      <c r="T20" s="18" t="s">
        <v>28</v>
      </c>
      <c r="U20" s="10"/>
      <c r="V20" s="1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0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53" t="s">
        <v>37</v>
      </c>
      <c r="C21" s="54"/>
      <c r="D21" s="55"/>
      <c r="E21" s="51">
        <f>SUM(E18:E20)</f>
        <v>74</v>
      </c>
      <c r="F21" s="51">
        <f t="shared" ref="F21:I21" si="0">SUM(F18:F20)</f>
        <v>0</v>
      </c>
      <c r="G21" s="51">
        <f t="shared" si="0"/>
        <v>11</v>
      </c>
      <c r="H21" s="51">
        <f t="shared" si="0"/>
        <v>46</v>
      </c>
      <c r="I21" s="51">
        <f t="shared" si="0"/>
        <v>152</v>
      </c>
      <c r="J21" s="65">
        <f>PRODUCT(I21/K21)</f>
        <v>0.43059490084985835</v>
      </c>
      <c r="K21" s="18">
        <f>SUM(K18:K20)</f>
        <v>353</v>
      </c>
      <c r="L21" s="52">
        <f>PRODUCT((F21+G21)/E21)</f>
        <v>0.14864864864864866</v>
      </c>
      <c r="M21" s="52">
        <f>PRODUCT(H21/E21)</f>
        <v>0.6216216216216216</v>
      </c>
      <c r="N21" s="52">
        <f>PRODUCT((F21+G21+H21)/E21)</f>
        <v>0.77027027027027029</v>
      </c>
      <c r="O21" s="52">
        <f>PRODUCT(I21/E21)</f>
        <v>2.0540540540540539</v>
      </c>
      <c r="Q21" s="10"/>
      <c r="R21" s="10"/>
      <c r="S21" s="10"/>
      <c r="T21" s="18" t="s">
        <v>29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0"/>
      <c r="F22" s="10"/>
      <c r="G22" s="10"/>
      <c r="H22" s="10"/>
      <c r="I22" s="10"/>
      <c r="J22" s="18"/>
      <c r="K22" s="18"/>
      <c r="L22" s="10"/>
      <c r="M22" s="10"/>
      <c r="N22" s="10"/>
      <c r="O22" s="10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0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0"/>
    </row>
    <row r="183" spans="1:57" ht="14.25" x14ac:dyDescent="0.2">
      <c r="L183" s="10"/>
      <c r="M183" s="10"/>
      <c r="N183" s="10"/>
      <c r="O183" s="10"/>
      <c r="P183" s="10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0"/>
    </row>
    <row r="184" spans="1:57" ht="14.25" x14ac:dyDescent="0.2">
      <c r="L184" s="10"/>
      <c r="M184" s="10"/>
      <c r="N184" s="10"/>
      <c r="O184" s="10"/>
      <c r="P184" s="10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0"/>
    </row>
    <row r="185" spans="1:57" ht="14.25" x14ac:dyDescent="0.2">
      <c r="L185" s="10"/>
      <c r="M185" s="10"/>
      <c r="N185" s="10"/>
      <c r="O185" s="10"/>
      <c r="P185" s="10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0"/>
    </row>
    <row r="186" spans="1:57" ht="14.25" x14ac:dyDescent="0.2">
      <c r="L186" s="10"/>
      <c r="M186" s="10"/>
      <c r="N186" s="10"/>
      <c r="O186" s="10"/>
      <c r="P186" s="10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0"/>
      <c r="AL186" s="10"/>
    </row>
    <row r="187" spans="1:57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:57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:57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57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57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  <row r="192" spans="1:57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</row>
    <row r="193" spans="20:36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</row>
    <row r="194" spans="20:36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</row>
    <row r="195" spans="20:36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20:36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20:36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20:36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20:36" x14ac:dyDescent="0.25"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20:36" x14ac:dyDescent="0.25"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</sheetData>
  <sortState ref="B12:AP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2019-08-19T20:16:50Z</dcterms:modified>
</cp:coreProperties>
</file>