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O19" i="4"/>
  <c r="O20" i="4"/>
  <c r="O18" i="4" l="1"/>
  <c r="N18" i="4"/>
  <c r="M18" i="4"/>
  <c r="L18" i="4"/>
  <c r="K18" i="4"/>
  <c r="AS15" i="4"/>
  <c r="AR15" i="4" s="1"/>
  <c r="AQ15" i="4"/>
  <c r="AP15" i="4"/>
  <c r="AO15" i="4"/>
  <c r="AN15" i="4"/>
  <c r="AM15" i="4"/>
  <c r="AG15" i="4"/>
  <c r="K20" i="4" s="1"/>
  <c r="AE15" i="4"/>
  <c r="AF15" i="4" s="1"/>
  <c r="AD15" i="4"/>
  <c r="AC15" i="4"/>
  <c r="AB15" i="4"/>
  <c r="AA15" i="4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G15" i="4"/>
  <c r="G19" i="4" s="1"/>
  <c r="F15" i="4"/>
  <c r="F19" i="4" s="1"/>
  <c r="E15" i="4"/>
  <c r="E19" i="4" s="1"/>
  <c r="M19" i="4" s="1"/>
  <c r="F20" i="4" l="1"/>
  <c r="F21" i="4" s="1"/>
  <c r="H20" i="4"/>
  <c r="H21" i="4" s="1"/>
  <c r="L19" i="4"/>
  <c r="N19" i="4"/>
  <c r="E20" i="4"/>
  <c r="G20" i="4"/>
  <c r="G21" i="4" s="1"/>
  <c r="I20" i="4"/>
  <c r="I21" i="4" s="1"/>
  <c r="N20" i="4"/>
  <c r="K21" i="4"/>
  <c r="J20" i="4"/>
  <c r="M20" i="4" l="1"/>
  <c r="E21" i="4"/>
  <c r="M21" i="4" s="1"/>
  <c r="L21" i="4"/>
  <c r="L20" i="4"/>
  <c r="N21" i="4" l="1"/>
  <c r="AB17" i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<sst xmlns="http://schemas.openxmlformats.org/spreadsheetml/2006/main" count="262" uniqueCount="100">
  <si>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</si>
  <si>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</si>
  <si>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</si>
  <si>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</si>
  <si>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</si>
  <si>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</si>
  <si>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</si>
  <si>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</si>
  <si>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</si>
  <si>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</si>
  <si>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</si>
  <si>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</si>
  <si>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</si>
  <si>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</si>
  <si>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</si>
  <si>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</si>
  <si>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</si>
  <si>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</si>
  <si>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</si>
  <si>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</si>
  <si>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</si>
  <si>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</si>
  <si>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</si>
  <si>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</si>
  <si>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</si>
  <si>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</si>
  <si>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</si>
  <si>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</si>
  <si>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</si>
  <si>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</si>
  <si>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</si>
  <si>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</si>
  <si>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</si>
  <si>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</si>
  <si>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</si>
  <si>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Mika Haukijärvi</t>
  </si>
  <si>
    <t>11.</t>
  </si>
  <si>
    <t>SiiPe</t>
  </si>
  <si>
    <t>05.05. 1991  SiiPe - Tahko  2-7</t>
  </si>
  <si>
    <t>02.06. 1991  Lippo - SiiPe  2-4</t>
  </si>
  <si>
    <t xml:space="preserve">  19 v   4 kk   2 pv</t>
  </si>
  <si>
    <t xml:space="preserve">  19 v   5 kk   1 pv</t>
  </si>
  <si>
    <t>14.</t>
  </si>
  <si>
    <t>JoKo</t>
  </si>
  <si>
    <t>suomensarja</t>
  </si>
  <si>
    <t>ykköspesis</t>
  </si>
  <si>
    <t>13.</t>
  </si>
  <si>
    <t>2.</t>
  </si>
  <si>
    <t>4.</t>
  </si>
  <si>
    <t>8.</t>
  </si>
  <si>
    <t>Seurat</t>
  </si>
  <si>
    <t>SiiPe = Siilinjärven Pesis  (1987)</t>
  </si>
  <si>
    <t>JoKo = Jokioisten Koetus  (1902)</t>
  </si>
  <si>
    <t>3.1.1972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</si>
  <si>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</si>
  <si>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</si>
  <si>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</si>
  <si>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</si>
  <si>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</si>
  <si>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</si>
  <si>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</si>
  <si>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</si>
  <si>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</si>
  <si>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</si>
  <si>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</si>
  <si>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</si>
  <si>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</si>
  <si>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</si>
  <si>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</si>
  <si>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</si>
  <si>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</si>
  <si>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</si>
  <si>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B - POJAT</t>
  </si>
  <si>
    <t>14.07. 1989  Lammi</t>
  </si>
  <si>
    <t xml:space="preserve">  6-7</t>
  </si>
  <si>
    <t>Jorma Hirvi</t>
  </si>
  <si>
    <t>156</t>
  </si>
  <si>
    <t>C-POJAT</t>
  </si>
  <si>
    <t>18.07. 1987  Hyvinkää</t>
  </si>
  <si>
    <t xml:space="preserve"> 15-6</t>
  </si>
  <si>
    <t>400</t>
  </si>
  <si>
    <t>jok</t>
  </si>
  <si>
    <t xml:space="preserve"> ITÄ - LÄNSI - KORTTI</t>
  </si>
  <si>
    <t xml:space="preserve"> Arvo-ottelut</t>
  </si>
  <si>
    <t>Mitalit</t>
  </si>
  <si>
    <t>Cup</t>
  </si>
  <si>
    <t>Lyöty</t>
  </si>
  <si>
    <t>Tuotu</t>
  </si>
  <si>
    <t>0/1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</si>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</sst>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9" borderId="3" xfId="1" applyNumberFormat="1" applyFont="1" applyFill="1" applyBorder="1" applyAlignment="1">
      <alignment horizontal="center"/>
    </xf>
    <xf numFmtId="0" fontId="9" fillId="6" borderId="2" xfId="0" applyFont="1" applyFill="1" applyBorder="1"/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165" fontId="3" fillId="3" borderId="4" xfId="1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85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1991</v>
      </c>
      <c r="C4" s="25" t="s">
        <v>36</v>
      </c>
      <c r="D4" s="26" t="s">
        <v>37</v>
      </c>
      <c r="E4" s="25">
        <v>11</v>
      </c>
      <c r="F4" s="25">
        <v>0</v>
      </c>
      <c r="G4" s="27">
        <v>1</v>
      </c>
      <c r="H4" s="25">
        <v>0</v>
      </c>
      <c r="I4" s="25">
        <v>17</v>
      </c>
      <c r="J4" s="25">
        <v>7</v>
      </c>
      <c r="K4" s="25">
        <v>4</v>
      </c>
      <c r="L4" s="25">
        <v>5</v>
      </c>
      <c r="M4" s="25">
        <v>1</v>
      </c>
      <c r="N4" s="28">
        <v>0.26200000000000001</v>
      </c>
      <c r="O4" s="29"/>
      <c r="P4" s="25"/>
      <c r="Q4" s="25"/>
      <c r="R4" s="25"/>
      <c r="S4" s="25"/>
      <c r="T4" s="25"/>
      <c r="U4" s="25"/>
      <c r="V4" s="29"/>
      <c r="W4" s="67"/>
      <c r="X4" s="67"/>
      <c r="Y4" s="67"/>
      <c r="Z4" s="67"/>
      <c r="AA4" s="67"/>
      <c r="AB4" s="69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6">
        <v>1992</v>
      </c>
      <c r="C5" s="36" t="s">
        <v>98</v>
      </c>
      <c r="D5" s="37" t="s">
        <v>99</v>
      </c>
      <c r="E5" s="36"/>
      <c r="F5" s="38" t="s">
        <v>44</v>
      </c>
      <c r="G5" s="39"/>
      <c r="H5" s="36"/>
      <c r="I5" s="36"/>
      <c r="J5" s="36"/>
      <c r="K5" s="36"/>
      <c r="L5" s="36"/>
      <c r="M5" s="36"/>
      <c r="N5" s="40"/>
      <c r="O5" s="24"/>
      <c r="P5" s="25"/>
      <c r="Q5" s="25"/>
      <c r="R5" s="25"/>
      <c r="S5" s="25"/>
      <c r="T5" s="25"/>
      <c r="U5" s="25"/>
      <c r="V5" s="24"/>
      <c r="W5" s="67"/>
      <c r="X5" s="67"/>
      <c r="Y5" s="67"/>
      <c r="Z5" s="67"/>
      <c r="AA5" s="67"/>
      <c r="AB5" s="69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1993</v>
      </c>
      <c r="C6" s="25" t="s">
        <v>42</v>
      </c>
      <c r="D6" s="26" t="s">
        <v>37</v>
      </c>
      <c r="E6" s="25">
        <v>2</v>
      </c>
      <c r="F6" s="25">
        <v>0</v>
      </c>
      <c r="G6" s="27">
        <v>0</v>
      </c>
      <c r="H6" s="25">
        <v>0</v>
      </c>
      <c r="I6" s="25">
        <v>4</v>
      </c>
      <c r="J6" s="25">
        <v>1</v>
      </c>
      <c r="K6" s="25">
        <v>2</v>
      </c>
      <c r="L6" s="25">
        <v>1</v>
      </c>
      <c r="M6" s="25">
        <v>0</v>
      </c>
      <c r="N6" s="28">
        <v>0.26700000000000002</v>
      </c>
      <c r="O6" s="24"/>
      <c r="P6" s="25"/>
      <c r="Q6" s="25"/>
      <c r="R6" s="25"/>
      <c r="S6" s="25"/>
      <c r="T6" s="25"/>
      <c r="U6" s="25"/>
      <c r="V6" s="24"/>
      <c r="W6" s="67"/>
      <c r="X6" s="67"/>
      <c r="Y6" s="67"/>
      <c r="Z6" s="67"/>
      <c r="AA6" s="67"/>
      <c r="AB6" s="69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1994</v>
      </c>
      <c r="C7" s="31" t="s">
        <v>48</v>
      </c>
      <c r="D7" s="32" t="s">
        <v>37</v>
      </c>
      <c r="E7" s="31"/>
      <c r="F7" s="33" t="s">
        <v>45</v>
      </c>
      <c r="G7" s="81"/>
      <c r="H7" s="34"/>
      <c r="I7" s="31"/>
      <c r="J7" s="31"/>
      <c r="K7" s="31"/>
      <c r="L7" s="31"/>
      <c r="M7" s="31"/>
      <c r="N7" s="35"/>
      <c r="O7" s="24"/>
      <c r="P7" s="25"/>
      <c r="Q7" s="25"/>
      <c r="R7" s="25"/>
      <c r="S7" s="25"/>
      <c r="T7" s="25"/>
      <c r="U7" s="25"/>
      <c r="V7" s="24"/>
      <c r="W7" s="67">
        <v>1</v>
      </c>
      <c r="X7" s="67">
        <v>0</v>
      </c>
      <c r="Y7" s="67">
        <v>0</v>
      </c>
      <c r="Z7" s="67">
        <v>0</v>
      </c>
      <c r="AA7" s="67">
        <v>0</v>
      </c>
      <c r="AB7" s="69">
        <v>0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25">
        <v>1995</v>
      </c>
      <c r="C8" s="25"/>
      <c r="D8" s="26"/>
      <c r="E8" s="25"/>
      <c r="F8" s="2"/>
      <c r="G8" s="27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5"/>
      <c r="V8" s="24"/>
      <c r="W8" s="67"/>
      <c r="X8" s="67"/>
      <c r="Y8" s="67"/>
      <c r="Z8" s="67"/>
      <c r="AA8" s="67"/>
      <c r="AB8" s="69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1">
        <v>1996</v>
      </c>
      <c r="C9" s="31" t="s">
        <v>36</v>
      </c>
      <c r="D9" s="32" t="s">
        <v>43</v>
      </c>
      <c r="E9" s="31"/>
      <c r="F9" s="33" t="s">
        <v>45</v>
      </c>
      <c r="G9" s="81"/>
      <c r="H9" s="34"/>
      <c r="I9" s="31"/>
      <c r="J9" s="31"/>
      <c r="K9" s="31"/>
      <c r="L9" s="31"/>
      <c r="M9" s="31"/>
      <c r="N9" s="35"/>
      <c r="O9" s="24"/>
      <c r="P9" s="25"/>
      <c r="Q9" s="25"/>
      <c r="R9" s="25"/>
      <c r="S9" s="25"/>
      <c r="T9" s="25"/>
      <c r="U9" s="25"/>
      <c r="V9" s="24"/>
      <c r="W9" s="67"/>
      <c r="X9" s="67"/>
      <c r="Y9" s="67"/>
      <c r="Z9" s="67"/>
      <c r="AA9" s="67"/>
      <c r="AB9" s="69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1997</v>
      </c>
      <c r="C10" s="31" t="s">
        <v>46</v>
      </c>
      <c r="D10" s="32" t="s">
        <v>43</v>
      </c>
      <c r="E10" s="31"/>
      <c r="F10" s="33" t="s">
        <v>45</v>
      </c>
      <c r="G10" s="81"/>
      <c r="H10" s="34"/>
      <c r="I10" s="31"/>
      <c r="J10" s="31"/>
      <c r="K10" s="31"/>
      <c r="L10" s="31"/>
      <c r="M10" s="31"/>
      <c r="N10" s="35"/>
      <c r="O10" s="24"/>
      <c r="P10" s="25"/>
      <c r="Q10" s="25"/>
      <c r="R10" s="25"/>
      <c r="S10" s="25"/>
      <c r="T10" s="25"/>
      <c r="U10" s="25"/>
      <c r="V10" s="24"/>
      <c r="W10" s="67"/>
      <c r="X10" s="67"/>
      <c r="Y10" s="67"/>
      <c r="Z10" s="67"/>
      <c r="AA10" s="67"/>
      <c r="AB10" s="69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1998</v>
      </c>
      <c r="C11" s="25"/>
      <c r="D11" s="26"/>
      <c r="E11" s="25"/>
      <c r="F11" s="2"/>
      <c r="G11" s="27"/>
      <c r="H11" s="25"/>
      <c r="I11" s="25"/>
      <c r="J11" s="25"/>
      <c r="K11" s="25"/>
      <c r="L11" s="25"/>
      <c r="M11" s="25"/>
      <c r="N11" s="28"/>
      <c r="O11" s="29"/>
      <c r="P11" s="25"/>
      <c r="Q11" s="25"/>
      <c r="R11" s="25"/>
      <c r="S11" s="25"/>
      <c r="T11" s="25"/>
      <c r="U11" s="25"/>
      <c r="V11" s="29"/>
      <c r="W11" s="67"/>
      <c r="X11" s="67"/>
      <c r="Y11" s="67"/>
      <c r="Z11" s="67"/>
      <c r="AA11" s="67"/>
      <c r="AB11" s="69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1999</v>
      </c>
      <c r="C12" s="25"/>
      <c r="D12" s="26"/>
      <c r="E12" s="25"/>
      <c r="F12" s="2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67"/>
      <c r="X12" s="67"/>
      <c r="Y12" s="67"/>
      <c r="Z12" s="67"/>
      <c r="AA12" s="67"/>
      <c r="AB12" s="69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1">
        <v>2000</v>
      </c>
      <c r="C13" s="31" t="s">
        <v>46</v>
      </c>
      <c r="D13" s="32" t="s">
        <v>43</v>
      </c>
      <c r="E13" s="31"/>
      <c r="F13" s="33" t="s">
        <v>45</v>
      </c>
      <c r="G13" s="81"/>
      <c r="H13" s="34"/>
      <c r="I13" s="31"/>
      <c r="J13" s="31"/>
      <c r="K13" s="31"/>
      <c r="L13" s="31"/>
      <c r="M13" s="31"/>
      <c r="N13" s="35"/>
      <c r="O13" s="29"/>
      <c r="P13" s="25"/>
      <c r="Q13" s="25"/>
      <c r="R13" s="27"/>
      <c r="S13" s="25"/>
      <c r="T13" s="25"/>
      <c r="U13" s="25"/>
      <c r="V13" s="29"/>
      <c r="W13" s="67"/>
      <c r="X13" s="67"/>
      <c r="Y13" s="67"/>
      <c r="Z13" s="67"/>
      <c r="AA13" s="67"/>
      <c r="AB13" s="69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9"/>
      <c r="B14" s="36">
        <v>2001</v>
      </c>
      <c r="C14" s="36" t="s">
        <v>47</v>
      </c>
      <c r="D14" s="37" t="s">
        <v>43</v>
      </c>
      <c r="E14" s="36"/>
      <c r="F14" s="38" t="s">
        <v>44</v>
      </c>
      <c r="G14" s="39"/>
      <c r="H14" s="36"/>
      <c r="I14" s="36"/>
      <c r="J14" s="36"/>
      <c r="K14" s="36"/>
      <c r="L14" s="36"/>
      <c r="M14" s="36"/>
      <c r="N14" s="40"/>
      <c r="O14" s="29"/>
      <c r="P14" s="25"/>
      <c r="Q14" s="25"/>
      <c r="R14" s="27"/>
      <c r="S14" s="25"/>
      <c r="T14" s="25"/>
      <c r="U14" s="25"/>
      <c r="V14" s="29"/>
      <c r="W14" s="67"/>
      <c r="X14" s="67"/>
      <c r="Y14" s="67"/>
      <c r="Z14" s="67"/>
      <c r="AA14" s="67"/>
      <c r="AB14" s="69"/>
      <c r="AC14" s="29"/>
      <c r="AD14" s="25"/>
      <c r="AE14" s="25"/>
      <c r="AF14" s="27"/>
      <c r="AG14" s="27"/>
      <c r="AH14" s="30"/>
      <c r="AI14" s="25"/>
      <c r="AJ14" s="9"/>
    </row>
    <row r="15" spans="1:36" s="23" customFormat="1" ht="15" customHeight="1" x14ac:dyDescent="0.25">
      <c r="A15" s="9"/>
      <c r="B15" s="36">
        <v>2002</v>
      </c>
      <c r="C15" s="36" t="s">
        <v>48</v>
      </c>
      <c r="D15" s="37" t="s">
        <v>43</v>
      </c>
      <c r="E15" s="36"/>
      <c r="F15" s="38" t="s">
        <v>44</v>
      </c>
      <c r="G15" s="39"/>
      <c r="H15" s="36"/>
      <c r="I15" s="36"/>
      <c r="J15" s="36"/>
      <c r="K15" s="36"/>
      <c r="L15" s="36"/>
      <c r="M15" s="36"/>
      <c r="N15" s="40"/>
      <c r="O15" s="29"/>
      <c r="P15" s="25"/>
      <c r="Q15" s="25"/>
      <c r="R15" s="27"/>
      <c r="S15" s="25"/>
      <c r="T15" s="25"/>
      <c r="U15" s="25"/>
      <c r="V15" s="29"/>
      <c r="W15" s="67"/>
      <c r="X15" s="67"/>
      <c r="Y15" s="67"/>
      <c r="Z15" s="67"/>
      <c r="AA15" s="67"/>
      <c r="AB15" s="69"/>
      <c r="AC15" s="29"/>
      <c r="AD15" s="25"/>
      <c r="AE15" s="2"/>
      <c r="AF15" s="118"/>
      <c r="AG15" s="27"/>
      <c r="AH15" s="30"/>
      <c r="AI15" s="25"/>
      <c r="AJ15" s="9"/>
    </row>
    <row r="16" spans="1:36" s="23" customFormat="1" ht="15" customHeight="1" x14ac:dyDescent="0.25">
      <c r="A16" s="9"/>
      <c r="B16" s="36">
        <v>2003</v>
      </c>
      <c r="C16" s="36" t="s">
        <v>49</v>
      </c>
      <c r="D16" s="37" t="s">
        <v>43</v>
      </c>
      <c r="E16" s="36"/>
      <c r="F16" s="38" t="s">
        <v>44</v>
      </c>
      <c r="G16" s="39"/>
      <c r="H16" s="36"/>
      <c r="I16" s="36"/>
      <c r="J16" s="36"/>
      <c r="K16" s="36"/>
      <c r="L16" s="36"/>
      <c r="M16" s="36"/>
      <c r="N16" s="40"/>
      <c r="O16" s="29"/>
      <c r="P16" s="25"/>
      <c r="Q16" s="25"/>
      <c r="R16" s="25"/>
      <c r="S16" s="25"/>
      <c r="T16" s="25"/>
      <c r="U16" s="25"/>
      <c r="V16" s="29"/>
      <c r="W16" s="67"/>
      <c r="X16" s="67"/>
      <c r="Y16" s="67"/>
      <c r="Z16" s="67"/>
      <c r="AA16" s="67"/>
      <c r="AB16" s="69"/>
      <c r="AC16" s="29"/>
      <c r="AD16" s="25"/>
      <c r="AE16" s="25"/>
      <c r="AF16" s="27"/>
      <c r="AG16" s="27"/>
      <c r="AH16" s="30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13</v>
      </c>
      <c r="F17" s="18">
        <v>0</v>
      </c>
      <c r="G17" s="18">
        <v>1</v>
      </c>
      <c r="H17" s="18">
        <v>0</v>
      </c>
      <c r="I17" s="18">
        <v>21</v>
      </c>
      <c r="J17" s="18">
        <v>8</v>
      </c>
      <c r="K17" s="18">
        <v>6</v>
      </c>
      <c r="L17" s="18">
        <v>6</v>
      </c>
      <c r="M17" s="18">
        <v>1</v>
      </c>
      <c r="N17" s="41">
        <v>0.26300000000000001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f>PRODUCT(E23)</f>
        <v>1</v>
      </c>
      <c r="X17" s="18">
        <f t="shared" ref="X17:AA17" si="0">PRODUCT(F23)</f>
        <v>0</v>
      </c>
      <c r="Y17" s="18">
        <f t="shared" si="0"/>
        <v>0</v>
      </c>
      <c r="Z17" s="18">
        <f t="shared" si="0"/>
        <v>0</v>
      </c>
      <c r="AA17" s="18">
        <f t="shared" si="0"/>
        <v>0</v>
      </c>
      <c r="AB17" s="41">
        <f>PRODUCT(N23)</f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2" t="s">
        <v>2</v>
      </c>
      <c r="C18" s="30"/>
      <c r="D18" s="43">
        <v>12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25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4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49" t="s">
        <v>31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13</v>
      </c>
      <c r="C21" s="12"/>
      <c r="D21" s="51"/>
      <c r="E21" s="25">
        <v>13</v>
      </c>
      <c r="F21" s="25">
        <v>0</v>
      </c>
      <c r="G21" s="25">
        <v>1</v>
      </c>
      <c r="H21" s="25">
        <v>0</v>
      </c>
      <c r="I21" s="25">
        <v>21</v>
      </c>
      <c r="J21" s="44"/>
      <c r="K21" s="52">
        <v>7.6923076923076927E-2</v>
      </c>
      <c r="L21" s="52">
        <v>0</v>
      </c>
      <c r="M21" s="52">
        <v>1.6153846153846154</v>
      </c>
      <c r="N21" s="28">
        <v>0.26300000000000001</v>
      </c>
      <c r="O21" s="24"/>
      <c r="P21" s="53" t="s">
        <v>9</v>
      </c>
      <c r="Q21" s="54"/>
      <c r="R21" s="55" t="s">
        <v>38</v>
      </c>
      <c r="S21" s="55"/>
      <c r="T21" s="55"/>
      <c r="U21" s="55"/>
      <c r="V21" s="55"/>
      <c r="W21" s="55"/>
      <c r="X21" s="55"/>
      <c r="Y21" s="56" t="s">
        <v>11</v>
      </c>
      <c r="Z21" s="55"/>
      <c r="AA21" s="55" t="s">
        <v>40</v>
      </c>
      <c r="AB21" s="55"/>
      <c r="AC21" s="55"/>
      <c r="AD21" s="55"/>
      <c r="AE21" s="55"/>
      <c r="AF21" s="55"/>
      <c r="AG21" s="55"/>
      <c r="AH21" s="56"/>
      <c r="AI21" s="119"/>
      <c r="AJ21" s="9"/>
    </row>
    <row r="22" spans="1:36" ht="15" customHeight="1" x14ac:dyDescent="0.2">
      <c r="A22" s="9"/>
      <c r="B22" s="57" t="s">
        <v>15</v>
      </c>
      <c r="C22" s="58"/>
      <c r="D22" s="59"/>
      <c r="E22" s="25"/>
      <c r="F22" s="25"/>
      <c r="G22" s="25"/>
      <c r="H22" s="25"/>
      <c r="I22" s="25"/>
      <c r="J22" s="44"/>
      <c r="K22" s="52"/>
      <c r="L22" s="52"/>
      <c r="M22" s="52"/>
      <c r="N22" s="28"/>
      <c r="O22" s="24"/>
      <c r="P22" s="60" t="s">
        <v>86</v>
      </c>
      <c r="Q22" s="61"/>
      <c r="R22" s="62" t="s">
        <v>39</v>
      </c>
      <c r="S22" s="62"/>
      <c r="T22" s="62"/>
      <c r="U22" s="62"/>
      <c r="V22" s="62"/>
      <c r="W22" s="62"/>
      <c r="X22" s="62"/>
      <c r="Y22" s="63" t="s">
        <v>27</v>
      </c>
      <c r="Z22" s="62"/>
      <c r="AA22" s="62" t="s">
        <v>41</v>
      </c>
      <c r="AB22" s="62"/>
      <c r="AC22" s="62"/>
      <c r="AD22" s="62"/>
      <c r="AE22" s="62"/>
      <c r="AF22" s="62"/>
      <c r="AG22" s="62"/>
      <c r="AH22" s="63"/>
      <c r="AI22" s="120"/>
      <c r="AJ22" s="9"/>
    </row>
    <row r="23" spans="1:36" ht="15" customHeight="1" x14ac:dyDescent="0.2">
      <c r="A23" s="9"/>
      <c r="B23" s="64" t="s">
        <v>16</v>
      </c>
      <c r="C23" s="65"/>
      <c r="D23" s="66"/>
      <c r="E23" s="67">
        <v>1</v>
      </c>
      <c r="F23" s="67">
        <v>0</v>
      </c>
      <c r="G23" s="67">
        <v>0</v>
      </c>
      <c r="H23" s="67">
        <v>0</v>
      </c>
      <c r="I23" s="67">
        <v>0</v>
      </c>
      <c r="J23" s="44"/>
      <c r="K23" s="68">
        <v>0</v>
      </c>
      <c r="L23" s="68">
        <v>0</v>
      </c>
      <c r="M23" s="68">
        <v>0</v>
      </c>
      <c r="N23" s="69">
        <v>0</v>
      </c>
      <c r="O23" s="24"/>
      <c r="P23" s="60" t="s">
        <v>87</v>
      </c>
      <c r="Q23" s="61"/>
      <c r="R23" s="62"/>
      <c r="S23" s="62"/>
      <c r="T23" s="62"/>
      <c r="U23" s="62"/>
      <c r="V23" s="62"/>
      <c r="W23" s="62"/>
      <c r="X23" s="62"/>
      <c r="Y23" s="63"/>
      <c r="Z23" s="62"/>
      <c r="AA23" s="62"/>
      <c r="AB23" s="62"/>
      <c r="AC23" s="62"/>
      <c r="AD23" s="62"/>
      <c r="AE23" s="62"/>
      <c r="AF23" s="62"/>
      <c r="AG23" s="62"/>
      <c r="AH23" s="63"/>
      <c r="AI23" s="120"/>
    </row>
    <row r="24" spans="1:36" ht="15" customHeight="1" x14ac:dyDescent="0.2">
      <c r="A24" s="9"/>
      <c r="B24" s="70" t="s">
        <v>26</v>
      </c>
      <c r="C24" s="71"/>
      <c r="D24" s="72"/>
      <c r="E24" s="18">
        <v>14</v>
      </c>
      <c r="F24" s="18">
        <v>0</v>
      </c>
      <c r="G24" s="18">
        <v>1</v>
      </c>
      <c r="H24" s="18">
        <v>0</v>
      </c>
      <c r="I24" s="18">
        <v>21</v>
      </c>
      <c r="J24" s="44"/>
      <c r="K24" s="73">
        <v>7.1428571428571425E-2</v>
      </c>
      <c r="L24" s="73">
        <v>0</v>
      </c>
      <c r="M24" s="73">
        <v>1.5</v>
      </c>
      <c r="N24" s="41">
        <v>0.25600000000000001</v>
      </c>
      <c r="O24" s="24"/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7"/>
      <c r="Z24" s="76"/>
      <c r="AA24" s="76"/>
      <c r="AB24" s="76"/>
      <c r="AC24" s="76"/>
      <c r="AD24" s="76"/>
      <c r="AE24" s="76"/>
      <c r="AF24" s="76"/>
      <c r="AG24" s="76"/>
      <c r="AH24" s="77"/>
      <c r="AI24" s="121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50</v>
      </c>
      <c r="C26" s="44"/>
      <c r="D26" s="44" t="s">
        <v>51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52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53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38" t="s">
        <v>54</v>
      </c>
      <c r="C2" s="91"/>
      <c r="D2" s="161"/>
      <c r="E2" s="13" t="s">
        <v>13</v>
      </c>
      <c r="F2" s="14"/>
      <c r="G2" s="14"/>
      <c r="H2" s="14"/>
      <c r="I2" s="20"/>
      <c r="J2" s="15"/>
      <c r="K2" s="112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62" t="s">
        <v>90</v>
      </c>
      <c r="Y2" s="163"/>
      <c r="Z2" s="139"/>
      <c r="AA2" s="13" t="s">
        <v>13</v>
      </c>
      <c r="AB2" s="14"/>
      <c r="AC2" s="14"/>
      <c r="AD2" s="14"/>
      <c r="AE2" s="20"/>
      <c r="AF2" s="15"/>
      <c r="AG2" s="112"/>
      <c r="AH2" s="22" t="s">
        <v>95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4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0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0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27"/>
      <c r="D4" s="26"/>
      <c r="E4" s="25"/>
      <c r="F4" s="25"/>
      <c r="G4" s="25"/>
      <c r="H4" s="25"/>
      <c r="I4" s="25"/>
      <c r="J4" s="142"/>
      <c r="K4" s="29"/>
      <c r="L4" s="141"/>
      <c r="M4" s="18"/>
      <c r="N4" s="18"/>
      <c r="O4" s="18"/>
      <c r="P4" s="24"/>
      <c r="Q4" s="25"/>
      <c r="R4" s="25"/>
      <c r="S4" s="27"/>
      <c r="T4" s="25"/>
      <c r="U4" s="25"/>
      <c r="V4" s="164"/>
      <c r="W4" s="29"/>
      <c r="X4" s="25">
        <v>1992</v>
      </c>
      <c r="Y4" s="25" t="s">
        <v>98</v>
      </c>
      <c r="Z4" s="26" t="s">
        <v>99</v>
      </c>
      <c r="AA4" s="25">
        <v>20</v>
      </c>
      <c r="AB4" s="25">
        <v>1</v>
      </c>
      <c r="AC4" s="25">
        <v>18</v>
      </c>
      <c r="AD4" s="25">
        <v>14</v>
      </c>
      <c r="AE4" s="25"/>
      <c r="AF4" s="142"/>
      <c r="AG4" s="29"/>
      <c r="AH4" s="141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7"/>
      <c r="D5" s="26"/>
      <c r="E5" s="25"/>
      <c r="F5" s="25"/>
      <c r="G5" s="25"/>
      <c r="H5" s="27"/>
      <c r="I5" s="25"/>
      <c r="J5" s="142"/>
      <c r="K5" s="29"/>
      <c r="L5" s="141"/>
      <c r="M5" s="18"/>
      <c r="N5" s="18"/>
      <c r="O5" s="18"/>
      <c r="P5" s="24"/>
      <c r="Q5" s="25"/>
      <c r="R5" s="25"/>
      <c r="S5" s="27"/>
      <c r="T5" s="25"/>
      <c r="U5" s="25"/>
      <c r="V5" s="164"/>
      <c r="W5" s="29"/>
      <c r="X5" s="25"/>
      <c r="Y5" s="30"/>
      <c r="Z5" s="42"/>
      <c r="AA5" s="25"/>
      <c r="AB5" s="25"/>
      <c r="AC5" s="25"/>
      <c r="AD5" s="27"/>
      <c r="AE5" s="25"/>
      <c r="AF5" s="142"/>
      <c r="AG5" s="29"/>
      <c r="AH5" s="141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1994</v>
      </c>
      <c r="C6" s="25" t="s">
        <v>48</v>
      </c>
      <c r="D6" s="42" t="s">
        <v>37</v>
      </c>
      <c r="E6" s="25">
        <v>1</v>
      </c>
      <c r="F6" s="25">
        <v>0</v>
      </c>
      <c r="G6" s="25">
        <v>0</v>
      </c>
      <c r="H6" s="27">
        <v>0</v>
      </c>
      <c r="I6" s="25">
        <v>2</v>
      </c>
      <c r="J6" s="25"/>
      <c r="K6" s="29"/>
      <c r="L6" s="141"/>
      <c r="M6" s="18"/>
      <c r="N6" s="18"/>
      <c r="O6" s="18"/>
      <c r="P6" s="24"/>
      <c r="Q6" s="25"/>
      <c r="R6" s="25"/>
      <c r="S6" s="27"/>
      <c r="T6" s="25"/>
      <c r="U6" s="25"/>
      <c r="V6" s="27"/>
      <c r="W6" s="29"/>
      <c r="X6" s="25"/>
      <c r="Y6" s="30"/>
      <c r="Z6" s="42"/>
      <c r="AA6" s="25"/>
      <c r="AB6" s="25"/>
      <c r="AC6" s="25"/>
      <c r="AD6" s="27"/>
      <c r="AE6" s="25"/>
      <c r="AF6" s="142"/>
      <c r="AG6" s="29"/>
      <c r="AH6" s="141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2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7"/>
      <c r="D7" s="42"/>
      <c r="E7" s="25"/>
      <c r="F7" s="25"/>
      <c r="G7" s="25"/>
      <c r="H7" s="27"/>
      <c r="I7" s="25"/>
      <c r="J7" s="25"/>
      <c r="K7" s="29"/>
      <c r="L7" s="141"/>
      <c r="M7" s="18"/>
      <c r="N7" s="18"/>
      <c r="O7" s="18"/>
      <c r="P7" s="24"/>
      <c r="Q7" s="25"/>
      <c r="R7" s="25"/>
      <c r="S7" s="27"/>
      <c r="T7" s="25"/>
      <c r="U7" s="25"/>
      <c r="V7" s="27"/>
      <c r="W7" s="29"/>
      <c r="X7" s="25"/>
      <c r="Y7" s="30"/>
      <c r="Z7" s="42"/>
      <c r="AA7" s="25"/>
      <c r="AB7" s="25"/>
      <c r="AC7" s="25"/>
      <c r="AD7" s="27"/>
      <c r="AE7" s="25"/>
      <c r="AF7" s="142"/>
      <c r="AG7" s="29"/>
      <c r="AH7" s="141"/>
      <c r="AI7" s="18"/>
      <c r="AJ7" s="18"/>
      <c r="AK7" s="18"/>
      <c r="AL7" s="24"/>
      <c r="AM7" s="25"/>
      <c r="AN7" s="25"/>
      <c r="AO7" s="27"/>
      <c r="AP7" s="25"/>
      <c r="AQ7" s="25"/>
      <c r="AR7" s="27"/>
      <c r="AS7" s="2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>
        <v>1996</v>
      </c>
      <c r="C8" s="27" t="s">
        <v>36</v>
      </c>
      <c r="D8" s="42" t="s">
        <v>43</v>
      </c>
      <c r="E8" s="25">
        <v>20</v>
      </c>
      <c r="F8" s="25">
        <v>0</v>
      </c>
      <c r="G8" s="25">
        <v>8</v>
      </c>
      <c r="H8" s="25">
        <v>4</v>
      </c>
      <c r="I8" s="25">
        <v>45</v>
      </c>
      <c r="J8" s="25"/>
      <c r="K8" s="29"/>
      <c r="L8" s="141"/>
      <c r="M8" s="18"/>
      <c r="N8" s="18"/>
      <c r="O8" s="18"/>
      <c r="Q8" s="25"/>
      <c r="R8" s="25"/>
      <c r="S8" s="27"/>
      <c r="T8" s="25"/>
      <c r="U8" s="25"/>
      <c r="V8" s="27"/>
      <c r="W8" s="29"/>
      <c r="X8" s="25"/>
      <c r="Y8" s="30"/>
      <c r="Z8" s="42"/>
      <c r="AA8" s="25"/>
      <c r="AB8" s="25"/>
      <c r="AC8" s="25"/>
      <c r="AD8" s="27"/>
      <c r="AE8" s="25"/>
      <c r="AF8" s="142"/>
      <c r="AG8" s="29"/>
      <c r="AH8" s="141"/>
      <c r="AI8" s="18"/>
      <c r="AJ8" s="18"/>
      <c r="AK8" s="18"/>
      <c r="AM8" s="25"/>
      <c r="AN8" s="25"/>
      <c r="AO8" s="27"/>
      <c r="AP8" s="25"/>
      <c r="AQ8" s="25"/>
      <c r="AR8" s="27"/>
      <c r="AS8" s="2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>
        <v>1997</v>
      </c>
      <c r="C9" s="27" t="s">
        <v>46</v>
      </c>
      <c r="D9" s="42" t="s">
        <v>43</v>
      </c>
      <c r="E9" s="25">
        <v>22</v>
      </c>
      <c r="F9" s="25">
        <v>0</v>
      </c>
      <c r="G9" s="25">
        <v>2</v>
      </c>
      <c r="H9" s="25">
        <v>0</v>
      </c>
      <c r="I9" s="25">
        <v>37</v>
      </c>
      <c r="J9" s="25"/>
      <c r="K9" s="29"/>
      <c r="L9" s="141"/>
      <c r="M9" s="18"/>
      <c r="N9" s="18"/>
      <c r="O9" s="18"/>
      <c r="Q9" s="25"/>
      <c r="R9" s="25"/>
      <c r="S9" s="27"/>
      <c r="T9" s="25"/>
      <c r="U9" s="25"/>
      <c r="V9" s="27"/>
      <c r="W9" s="29"/>
      <c r="X9" s="25"/>
      <c r="Y9" s="30"/>
      <c r="Z9" s="42"/>
      <c r="AA9" s="25"/>
      <c r="AB9" s="25"/>
      <c r="AC9" s="25"/>
      <c r="AD9" s="27"/>
      <c r="AE9" s="25"/>
      <c r="AF9" s="142"/>
      <c r="AG9" s="29"/>
      <c r="AH9" s="141"/>
      <c r="AI9" s="18"/>
      <c r="AJ9" s="18"/>
      <c r="AK9" s="18"/>
      <c r="AM9" s="25"/>
      <c r="AN9" s="25"/>
      <c r="AO9" s="27"/>
      <c r="AP9" s="25"/>
      <c r="AQ9" s="25"/>
      <c r="AR9" s="27"/>
      <c r="AS9" s="2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/>
      <c r="C10" s="25"/>
      <c r="D10" s="26"/>
      <c r="E10" s="25"/>
      <c r="F10" s="25"/>
      <c r="G10" s="25"/>
      <c r="H10" s="27"/>
      <c r="I10" s="25"/>
      <c r="J10" s="142"/>
      <c r="K10" s="29"/>
      <c r="L10" s="141"/>
      <c r="M10" s="18"/>
      <c r="N10" s="18"/>
      <c r="O10" s="18"/>
      <c r="Q10" s="25"/>
      <c r="R10" s="25"/>
      <c r="S10" s="27"/>
      <c r="T10" s="25"/>
      <c r="U10" s="25"/>
      <c r="V10" s="27"/>
      <c r="W10" s="29"/>
      <c r="X10" s="25"/>
      <c r="Y10" s="30"/>
      <c r="Z10" s="42"/>
      <c r="AA10" s="25"/>
      <c r="AB10" s="25"/>
      <c r="AC10" s="25"/>
      <c r="AD10" s="27"/>
      <c r="AE10" s="25"/>
      <c r="AF10" s="142"/>
      <c r="AG10" s="29"/>
      <c r="AH10" s="141"/>
      <c r="AI10" s="18"/>
      <c r="AJ10" s="18"/>
      <c r="AK10" s="18"/>
      <c r="AM10" s="25"/>
      <c r="AN10" s="25"/>
      <c r="AO10" s="27"/>
      <c r="AP10" s="25"/>
      <c r="AQ10" s="25"/>
      <c r="AR10" s="27"/>
      <c r="AS10" s="2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>
        <v>2000</v>
      </c>
      <c r="C11" s="27" t="s">
        <v>46</v>
      </c>
      <c r="D11" s="42" t="s">
        <v>43</v>
      </c>
      <c r="E11" s="25">
        <v>25</v>
      </c>
      <c r="F11" s="25">
        <v>0</v>
      </c>
      <c r="G11" s="25">
        <v>9</v>
      </c>
      <c r="H11" s="25">
        <v>4</v>
      </c>
      <c r="I11" s="25">
        <v>54</v>
      </c>
      <c r="J11" s="142">
        <v>0.34200000000000003</v>
      </c>
      <c r="K11" s="29"/>
      <c r="L11" s="141"/>
      <c r="M11" s="18"/>
      <c r="N11" s="18"/>
      <c r="O11" s="18"/>
      <c r="Q11" s="25"/>
      <c r="R11" s="25"/>
      <c r="S11" s="27"/>
      <c r="T11" s="25"/>
      <c r="U11" s="25"/>
      <c r="V11" s="27"/>
      <c r="W11" s="29"/>
      <c r="X11" s="25"/>
      <c r="Y11" s="30"/>
      <c r="Z11" s="42"/>
      <c r="AA11" s="25"/>
      <c r="AB11" s="25"/>
      <c r="AC11" s="25"/>
      <c r="AD11" s="27"/>
      <c r="AE11" s="25"/>
      <c r="AF11" s="142"/>
      <c r="AG11" s="29"/>
      <c r="AH11" s="141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30"/>
      <c r="D12" s="42"/>
      <c r="E12" s="25"/>
      <c r="F12" s="25"/>
      <c r="G12" s="25"/>
      <c r="H12" s="27"/>
      <c r="I12" s="25"/>
      <c r="J12" s="142"/>
      <c r="K12" s="29"/>
      <c r="L12" s="141"/>
      <c r="M12" s="18"/>
      <c r="N12" s="18"/>
      <c r="O12" s="18"/>
      <c r="Q12" s="25"/>
      <c r="R12" s="25"/>
      <c r="S12" s="27"/>
      <c r="T12" s="25"/>
      <c r="U12" s="25"/>
      <c r="V12" s="27"/>
      <c r="W12" s="29"/>
      <c r="X12" s="25">
        <v>2001</v>
      </c>
      <c r="Y12" s="25" t="s">
        <v>47</v>
      </c>
      <c r="Z12" s="42" t="s">
        <v>43</v>
      </c>
      <c r="AA12" s="25">
        <v>18</v>
      </c>
      <c r="AB12" s="25">
        <v>0</v>
      </c>
      <c r="AC12" s="25">
        <v>13</v>
      </c>
      <c r="AD12" s="25">
        <v>6</v>
      </c>
      <c r="AE12" s="25">
        <v>60</v>
      </c>
      <c r="AF12" s="28">
        <v>0.52170000000000005</v>
      </c>
      <c r="AG12" s="24">
        <v>115</v>
      </c>
      <c r="AH12" s="141"/>
      <c r="AI12" s="18"/>
      <c r="AJ12" s="18"/>
      <c r="AK12" s="18"/>
      <c r="AM12" s="25">
        <v>4</v>
      </c>
      <c r="AN12" s="25">
        <v>0</v>
      </c>
      <c r="AO12" s="25">
        <v>3</v>
      </c>
      <c r="AP12" s="25">
        <v>1</v>
      </c>
      <c r="AQ12" s="25">
        <v>12</v>
      </c>
      <c r="AR12" s="160">
        <v>0.38700000000000001</v>
      </c>
      <c r="AS12" s="159">
        <v>31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/>
      <c r="C13" s="30"/>
      <c r="D13" s="42"/>
      <c r="E13" s="25"/>
      <c r="F13" s="25"/>
      <c r="G13" s="25"/>
      <c r="H13" s="27"/>
      <c r="I13" s="25"/>
      <c r="J13" s="142"/>
      <c r="K13" s="29"/>
      <c r="L13" s="141"/>
      <c r="M13" s="18"/>
      <c r="N13" s="18"/>
      <c r="O13" s="18"/>
      <c r="Q13" s="25"/>
      <c r="R13" s="25"/>
      <c r="S13" s="27"/>
      <c r="T13" s="25"/>
      <c r="U13" s="25"/>
      <c r="V13" s="27"/>
      <c r="W13" s="29"/>
      <c r="X13" s="25">
        <v>2002</v>
      </c>
      <c r="Y13" s="25" t="s">
        <v>48</v>
      </c>
      <c r="Z13" s="42" t="s">
        <v>43</v>
      </c>
      <c r="AA13" s="25">
        <v>18</v>
      </c>
      <c r="AB13" s="25">
        <v>3</v>
      </c>
      <c r="AC13" s="25">
        <v>18</v>
      </c>
      <c r="AD13" s="25">
        <v>8</v>
      </c>
      <c r="AE13" s="25">
        <v>70</v>
      </c>
      <c r="AF13" s="28">
        <v>0.51849999999999996</v>
      </c>
      <c r="AG13" s="24">
        <v>135</v>
      </c>
      <c r="AH13" s="141"/>
      <c r="AI13" s="18"/>
      <c r="AJ13" s="18"/>
      <c r="AK13" s="18"/>
      <c r="AM13" s="25">
        <v>2</v>
      </c>
      <c r="AN13" s="25">
        <v>0</v>
      </c>
      <c r="AO13" s="25">
        <v>3</v>
      </c>
      <c r="AP13" s="25">
        <v>0</v>
      </c>
      <c r="AQ13" s="25">
        <v>11</v>
      </c>
      <c r="AR13" s="160">
        <v>0.61109999999999998</v>
      </c>
      <c r="AS13" s="159">
        <v>18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5"/>
      <c r="C14" s="30"/>
      <c r="D14" s="42"/>
      <c r="E14" s="25"/>
      <c r="F14" s="25"/>
      <c r="G14" s="25"/>
      <c r="H14" s="27"/>
      <c r="I14" s="25"/>
      <c r="J14" s="142"/>
      <c r="K14" s="29"/>
      <c r="L14" s="141"/>
      <c r="M14" s="18"/>
      <c r="N14" s="18"/>
      <c r="O14" s="18"/>
      <c r="Q14" s="2"/>
      <c r="R14" s="25"/>
      <c r="S14" s="27"/>
      <c r="T14" s="25"/>
      <c r="U14" s="25"/>
      <c r="V14" s="27"/>
      <c r="W14" s="29"/>
      <c r="X14" s="25">
        <v>2003</v>
      </c>
      <c r="Y14" s="25" t="s">
        <v>49</v>
      </c>
      <c r="Z14" s="42" t="s">
        <v>43</v>
      </c>
      <c r="AA14" s="25">
        <v>18</v>
      </c>
      <c r="AB14" s="25">
        <v>1</v>
      </c>
      <c r="AC14" s="25">
        <v>16</v>
      </c>
      <c r="AD14" s="25">
        <v>4</v>
      </c>
      <c r="AE14" s="25">
        <v>58</v>
      </c>
      <c r="AF14" s="28">
        <v>0.47539999999999999</v>
      </c>
      <c r="AG14" s="24">
        <v>122</v>
      </c>
      <c r="AH14" s="141"/>
      <c r="AI14" s="18"/>
      <c r="AJ14" s="18"/>
      <c r="AK14" s="18"/>
      <c r="AM14" s="25"/>
      <c r="AN14" s="25"/>
      <c r="AO14" s="25"/>
      <c r="AP14" s="25"/>
      <c r="AQ14" s="25"/>
      <c r="AR14" s="160"/>
      <c r="AS14" s="15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86" t="s">
        <v>92</v>
      </c>
      <c r="C15" s="87"/>
      <c r="D15" s="85"/>
      <c r="E15" s="88">
        <f>SUM(E4:E14)</f>
        <v>68</v>
      </c>
      <c r="F15" s="88">
        <f>SUM(F4:F14)</f>
        <v>0</v>
      </c>
      <c r="G15" s="88">
        <f>SUM(G4:G14)</f>
        <v>19</v>
      </c>
      <c r="H15" s="88">
        <f>SUM(H4:H14)</f>
        <v>8</v>
      </c>
      <c r="I15" s="88">
        <f>SUM(I4:I14)</f>
        <v>138</v>
      </c>
      <c r="J15" s="146">
        <v>0</v>
      </c>
      <c r="K15" s="112">
        <f>SUM(K4:K14)</f>
        <v>0</v>
      </c>
      <c r="L15" s="22"/>
      <c r="M15" s="20"/>
      <c r="N15" s="147"/>
      <c r="O15" s="148"/>
      <c r="P15" s="24"/>
      <c r="Q15" s="88">
        <f>SUM(Q4:Q14)</f>
        <v>0</v>
      </c>
      <c r="R15" s="88">
        <f>SUM(R4:R14)</f>
        <v>0</v>
      </c>
      <c r="S15" s="88">
        <f>SUM(S4:S14)</f>
        <v>0</v>
      </c>
      <c r="T15" s="88">
        <f>SUM(T4:T14)</f>
        <v>0</v>
      </c>
      <c r="U15" s="88">
        <f>SUM(U4:U14)</f>
        <v>0</v>
      </c>
      <c r="V15" s="41">
        <v>0</v>
      </c>
      <c r="W15" s="112">
        <f>SUM(W4:W14)</f>
        <v>0</v>
      </c>
      <c r="X15" s="16" t="s">
        <v>92</v>
      </c>
      <c r="Y15" s="17"/>
      <c r="Z15" s="15"/>
      <c r="AA15" s="88">
        <f>SUM(AA4:AA14)</f>
        <v>74</v>
      </c>
      <c r="AB15" s="88">
        <f>SUM(AB4:AB14)</f>
        <v>5</v>
      </c>
      <c r="AC15" s="88">
        <f>SUM(AC4:AC14)</f>
        <v>65</v>
      </c>
      <c r="AD15" s="88">
        <f>SUM(AD4:AD14)</f>
        <v>32</v>
      </c>
      <c r="AE15" s="88">
        <f>SUM(AE4:AE14)</f>
        <v>188</v>
      </c>
      <c r="AF15" s="146">
        <f>PRODUCT(AE15/AG15)</f>
        <v>0.5053763440860215</v>
      </c>
      <c r="AG15" s="112">
        <f>SUM(AG4:AG14)</f>
        <v>372</v>
      </c>
      <c r="AH15" s="22"/>
      <c r="AI15" s="20"/>
      <c r="AJ15" s="147"/>
      <c r="AK15" s="148"/>
      <c r="AL15" s="24"/>
      <c r="AM15" s="88">
        <f>SUM(AM4:AM14)</f>
        <v>6</v>
      </c>
      <c r="AN15" s="88">
        <f>SUM(AN4:AN14)</f>
        <v>0</v>
      </c>
      <c r="AO15" s="88">
        <f>SUM(AO4:AO14)</f>
        <v>6</v>
      </c>
      <c r="AP15" s="88">
        <f>SUM(AP4:AP14)</f>
        <v>1</v>
      </c>
      <c r="AQ15" s="88">
        <f>SUM(AQ4:AQ14)</f>
        <v>23</v>
      </c>
      <c r="AR15" s="146">
        <f>PRODUCT(AQ15/AS15)</f>
        <v>0.46938775510204084</v>
      </c>
      <c r="AS15" s="140">
        <f>SUM(AS4:AS14)</f>
        <v>49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29"/>
      <c r="L16" s="24"/>
      <c r="M16" s="24"/>
      <c r="N16" s="24"/>
      <c r="O16" s="24"/>
      <c r="P16" s="44"/>
      <c r="Q16" s="44"/>
      <c r="R16" s="47"/>
      <c r="S16" s="44"/>
      <c r="T16" s="44"/>
      <c r="U16" s="24"/>
      <c r="V16" s="24"/>
      <c r="W16" s="29"/>
      <c r="X16" s="44"/>
      <c r="Y16" s="44"/>
      <c r="Z16" s="44"/>
      <c r="AA16" s="44"/>
      <c r="AB16" s="44"/>
      <c r="AC16" s="44"/>
      <c r="AD16" s="44"/>
      <c r="AE16" s="44"/>
      <c r="AF16" s="45"/>
      <c r="AG16" s="29"/>
      <c r="AH16" s="24"/>
      <c r="AI16" s="24"/>
      <c r="AJ16" s="24"/>
      <c r="AK16" s="24"/>
      <c r="AL16" s="44"/>
      <c r="AM16" s="44"/>
      <c r="AN16" s="47"/>
      <c r="AO16" s="44"/>
      <c r="AP16" s="44"/>
      <c r="AQ16" s="24"/>
      <c r="AR16" s="24"/>
      <c r="AS16" s="2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51" t="s">
        <v>91</v>
      </c>
      <c r="C17" s="152"/>
      <c r="D17" s="15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28</v>
      </c>
      <c r="M17" s="18" t="s">
        <v>29</v>
      </c>
      <c r="N17" s="18" t="s">
        <v>96</v>
      </c>
      <c r="O17" s="18" t="s">
        <v>97</v>
      </c>
      <c r="Q17" s="47"/>
      <c r="R17" s="47" t="s">
        <v>50</v>
      </c>
      <c r="S17" s="47"/>
      <c r="T17" s="44" t="s">
        <v>51</v>
      </c>
      <c r="U17" s="24"/>
      <c r="V17" s="29"/>
      <c r="W17" s="29"/>
      <c r="X17" s="150"/>
      <c r="Y17" s="150"/>
      <c r="Z17" s="150"/>
      <c r="AA17" s="150"/>
      <c r="AB17" s="150"/>
      <c r="AC17" s="44"/>
      <c r="AD17" s="44"/>
      <c r="AE17" s="44"/>
      <c r="AF17" s="44"/>
      <c r="AG17" s="44"/>
      <c r="AH17" s="44"/>
      <c r="AI17" s="44"/>
      <c r="AJ17" s="44"/>
      <c r="AK17" s="44"/>
      <c r="AM17" s="29"/>
      <c r="AN17" s="150"/>
      <c r="AO17" s="150"/>
      <c r="AP17" s="150"/>
      <c r="AQ17" s="150"/>
      <c r="AR17" s="150"/>
      <c r="AS17" s="150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9" t="s">
        <v>12</v>
      </c>
      <c r="C18" s="12"/>
      <c r="D18" s="51"/>
      <c r="E18" s="154">
        <v>14</v>
      </c>
      <c r="F18" s="154">
        <v>0</v>
      </c>
      <c r="G18" s="154">
        <v>1</v>
      </c>
      <c r="H18" s="154">
        <v>0</v>
      </c>
      <c r="I18" s="154">
        <v>21</v>
      </c>
      <c r="J18" s="165">
        <v>0.25600000000000001</v>
      </c>
      <c r="K18" s="44">
        <f>PRODUCT(I18/J18)</f>
        <v>82.03125</v>
      </c>
      <c r="L18" s="155">
        <f>PRODUCT((F18+G18)/E18)</f>
        <v>7.1428571428571425E-2</v>
      </c>
      <c r="M18" s="155">
        <f>PRODUCT(H18/E18)</f>
        <v>0</v>
      </c>
      <c r="N18" s="155">
        <f>PRODUCT((F18+G18+H18)/E18)</f>
        <v>7.1428571428571425E-2</v>
      </c>
      <c r="O18" s="155">
        <f>PRODUCT(I18/E18)</f>
        <v>1.5</v>
      </c>
      <c r="Q18" s="47"/>
      <c r="R18" s="47"/>
      <c r="S18" s="47"/>
      <c r="T18" s="44" t="s">
        <v>52</v>
      </c>
      <c r="U18" s="44"/>
      <c r="V18" s="44"/>
      <c r="W18" s="44"/>
      <c r="X18" s="47"/>
      <c r="Y18" s="47"/>
      <c r="Z18" s="47"/>
      <c r="AA18" s="47"/>
      <c r="AB18" s="47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7"/>
      <c r="AO18" s="47"/>
      <c r="AP18" s="47"/>
      <c r="AQ18" s="47"/>
      <c r="AR18" s="47"/>
      <c r="AS18" s="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43" t="s">
        <v>54</v>
      </c>
      <c r="C19" s="144"/>
      <c r="D19" s="145"/>
      <c r="E19" s="154">
        <f>PRODUCT(E15+Q15)</f>
        <v>68</v>
      </c>
      <c r="F19" s="154">
        <f>PRODUCT(F15+R15)</f>
        <v>0</v>
      </c>
      <c r="G19" s="154">
        <f>PRODUCT(G15+S15)</f>
        <v>19</v>
      </c>
      <c r="H19" s="154">
        <f>PRODUCT(H15+T15)</f>
        <v>8</v>
      </c>
      <c r="I19" s="154">
        <f>PRODUCT(I15+U15)</f>
        <v>138</v>
      </c>
      <c r="J19" s="165"/>
      <c r="K19" s="44">
        <f>PRODUCT(K15+W15)</f>
        <v>0</v>
      </c>
      <c r="L19" s="155">
        <f>PRODUCT((F19+G19)/E19)</f>
        <v>0.27941176470588236</v>
      </c>
      <c r="M19" s="155">
        <f>PRODUCT(H19/E19)</f>
        <v>0.11764705882352941</v>
      </c>
      <c r="N19" s="155">
        <f>PRODUCT((F19+G19+H19)/E19)</f>
        <v>0.39705882352941174</v>
      </c>
      <c r="O19" s="155">
        <f>PRODUCT(I19/E19)</f>
        <v>2.0294117647058822</v>
      </c>
      <c r="Q19" s="47"/>
      <c r="R19" s="47"/>
      <c r="S19" s="47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8" t="s">
        <v>90</v>
      </c>
      <c r="C20" s="149"/>
      <c r="D20" s="39"/>
      <c r="E20" s="154">
        <f>PRODUCT(AA15+AM15)</f>
        <v>80</v>
      </c>
      <c r="F20" s="154">
        <f>PRODUCT(AB15+AN15)</f>
        <v>5</v>
      </c>
      <c r="G20" s="154">
        <f>PRODUCT(AC15+AO15)</f>
        <v>71</v>
      </c>
      <c r="H20" s="154">
        <f>PRODUCT(AD15+AP15)</f>
        <v>33</v>
      </c>
      <c r="I20" s="154">
        <f>PRODUCT(AE15+AQ15)</f>
        <v>211</v>
      </c>
      <c r="J20" s="165">
        <f>PRODUCT(I20/K20)</f>
        <v>0.50118764845605701</v>
      </c>
      <c r="K20" s="24">
        <f>PRODUCT(AG15+AS15)</f>
        <v>421</v>
      </c>
      <c r="L20" s="155">
        <f>PRODUCT((F20+G20)/E20)</f>
        <v>0.95</v>
      </c>
      <c r="M20" s="155">
        <f>PRODUCT(H20/E20)</f>
        <v>0.41249999999999998</v>
      </c>
      <c r="N20" s="155">
        <f>PRODUCT((F20+G20+H20)/E20)</f>
        <v>1.3625</v>
      </c>
      <c r="O20" s="155">
        <f>PRODUCT(I20/60)</f>
        <v>3.5166666666666666</v>
      </c>
      <c r="Q20" s="47"/>
      <c r="R20" s="47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2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56" t="s">
        <v>92</v>
      </c>
      <c r="C21" s="157"/>
      <c r="D21" s="158"/>
      <c r="E21" s="154">
        <f>SUM(E18:E20)</f>
        <v>162</v>
      </c>
      <c r="F21" s="154">
        <f t="shared" ref="F21:I21" si="0">SUM(F18:F20)</f>
        <v>5</v>
      </c>
      <c r="G21" s="154">
        <f t="shared" si="0"/>
        <v>91</v>
      </c>
      <c r="H21" s="154">
        <f t="shared" si="0"/>
        <v>41</v>
      </c>
      <c r="I21" s="154">
        <f t="shared" si="0"/>
        <v>370</v>
      </c>
      <c r="J21" s="165"/>
      <c r="K21" s="44">
        <f>SUM(K18:K20)</f>
        <v>503.03125</v>
      </c>
      <c r="L21" s="155">
        <f>PRODUCT((F21+G21)/E21)</f>
        <v>0.59259259259259256</v>
      </c>
      <c r="M21" s="155">
        <f>PRODUCT(H21/E21)</f>
        <v>0.25308641975308643</v>
      </c>
      <c r="N21" s="155">
        <f>PRODUCT((F21+G21+H21)/E21)</f>
        <v>0.84567901234567899</v>
      </c>
      <c r="O21" s="155">
        <f>PRODUCT(I21/142)</f>
        <v>2.6056338028169015</v>
      </c>
      <c r="Q21" s="24"/>
      <c r="R21" s="24"/>
      <c r="S21" s="2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24"/>
      <c r="F22" s="24"/>
      <c r="G22" s="24"/>
      <c r="H22" s="24"/>
      <c r="I22" s="24"/>
      <c r="J22" s="44"/>
      <c r="K22" s="44"/>
      <c r="L22" s="24"/>
      <c r="M22" s="24"/>
      <c r="N22" s="24"/>
      <c r="O22" s="2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4"/>
      <c r="AD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4"/>
      <c r="AD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4"/>
      <c r="AD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4"/>
      <c r="AD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4"/>
      <c r="AD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4"/>
      <c r="AI180" s="44"/>
      <c r="AJ180" s="44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4"/>
      <c r="AI181" s="44"/>
      <c r="AJ181" s="44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4"/>
      <c r="AI182" s="44"/>
      <c r="AJ182" s="44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AH183" s="44"/>
      <c r="AI183" s="44"/>
      <c r="AJ183" s="44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AH184" s="44"/>
      <c r="AI184" s="44"/>
      <c r="AJ184" s="44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AH185" s="44"/>
      <c r="AI185" s="44"/>
      <c r="AJ185" s="44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AH186" s="24"/>
      <c r="AI186" s="24"/>
      <c r="AJ186" s="24"/>
      <c r="AK186" s="24"/>
      <c r="AL186" s="24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5703125" style="80" customWidth="1"/>
    <col min="3" max="3" width="20.140625" style="79" customWidth="1"/>
    <col min="4" max="4" width="10.5703125" style="109" customWidth="1"/>
    <col min="5" max="5" width="8.7109375" style="109" customWidth="1"/>
    <col min="6" max="6" width="0.7109375" style="29" customWidth="1"/>
    <col min="7" max="11" width="5.28515625" style="79" customWidth="1"/>
    <col min="12" max="12" width="6.7109375" style="79" customWidth="1"/>
    <col min="13" max="16" width="5.28515625" style="79" customWidth="1"/>
    <col min="17" max="21" width="6.7109375" style="129" customWidth="1"/>
    <col min="22" max="22" width="10.85546875" style="79" customWidth="1"/>
    <col min="23" max="23" width="23.85546875" style="109" customWidth="1"/>
    <col min="24" max="24" width="9.7109375" style="79" customWidth="1"/>
    <col min="25" max="30" width="9.140625" style="84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7" t="s">
        <v>82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22"/>
      <c r="R1" s="122"/>
      <c r="S1" s="122"/>
      <c r="T1" s="122"/>
      <c r="U1" s="122"/>
      <c r="V1" s="91"/>
      <c r="W1" s="92"/>
      <c r="X1" s="34"/>
      <c r="Y1" s="93"/>
      <c r="Z1" s="93"/>
      <c r="AA1" s="93"/>
      <c r="AB1" s="93"/>
      <c r="AC1" s="93"/>
      <c r="AD1" s="93"/>
    </row>
    <row r="2" spans="1:30" ht="15.75" x14ac:dyDescent="0.25">
      <c r="A2" s="1"/>
      <c r="B2" s="94" t="s">
        <v>35</v>
      </c>
      <c r="C2" s="82" t="s">
        <v>53</v>
      </c>
      <c r="D2" s="83"/>
      <c r="E2" s="11"/>
      <c r="F2" s="95"/>
      <c r="G2" s="83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83"/>
      <c r="X2" s="27"/>
      <c r="Y2" s="93"/>
      <c r="Z2" s="93"/>
      <c r="AA2" s="93"/>
      <c r="AB2" s="93"/>
      <c r="AC2" s="93"/>
      <c r="AD2" s="93"/>
    </row>
    <row r="3" spans="1:30" x14ac:dyDescent="0.25">
      <c r="A3" s="9"/>
      <c r="B3" s="90" t="s">
        <v>77</v>
      </c>
      <c r="C3" s="22" t="s">
        <v>56</v>
      </c>
      <c r="D3" s="86" t="s">
        <v>57</v>
      </c>
      <c r="E3" s="89" t="s">
        <v>1</v>
      </c>
      <c r="F3" s="24"/>
      <c r="G3" s="88" t="s">
        <v>58</v>
      </c>
      <c r="H3" s="85" t="s">
        <v>59</v>
      </c>
      <c r="I3" s="85" t="s">
        <v>33</v>
      </c>
      <c r="J3" s="17" t="s">
        <v>60</v>
      </c>
      <c r="K3" s="87" t="s">
        <v>61</v>
      </c>
      <c r="L3" s="87" t="s">
        <v>62</v>
      </c>
      <c r="M3" s="88" t="s">
        <v>63</v>
      </c>
      <c r="N3" s="88" t="s">
        <v>32</v>
      </c>
      <c r="O3" s="85" t="s">
        <v>64</v>
      </c>
      <c r="P3" s="88" t="s">
        <v>59</v>
      </c>
      <c r="Q3" s="124" t="s">
        <v>17</v>
      </c>
      <c r="R3" s="124">
        <v>1</v>
      </c>
      <c r="S3" s="124">
        <v>2</v>
      </c>
      <c r="T3" s="124">
        <v>3</v>
      </c>
      <c r="U3" s="124" t="s">
        <v>65</v>
      </c>
      <c r="V3" s="17" t="s">
        <v>22</v>
      </c>
      <c r="W3" s="16" t="s">
        <v>66</v>
      </c>
      <c r="X3" s="16" t="s">
        <v>67</v>
      </c>
      <c r="Y3" s="93"/>
      <c r="Z3" s="93"/>
      <c r="AA3" s="93"/>
      <c r="AB3" s="93"/>
      <c r="AC3" s="93"/>
      <c r="AD3" s="93"/>
    </row>
    <row r="4" spans="1:30" x14ac:dyDescent="0.25">
      <c r="A4" s="9"/>
      <c r="B4" s="97" t="s">
        <v>78</v>
      </c>
      <c r="C4" s="110" t="s">
        <v>79</v>
      </c>
      <c r="D4" s="105" t="s">
        <v>70</v>
      </c>
      <c r="E4" s="111" t="s">
        <v>37</v>
      </c>
      <c r="F4" s="24"/>
      <c r="G4" s="106">
        <v>1</v>
      </c>
      <c r="H4" s="113"/>
      <c r="I4" s="106"/>
      <c r="J4" s="103"/>
      <c r="K4" s="103"/>
      <c r="L4" s="103"/>
      <c r="M4" s="103">
        <v>1</v>
      </c>
      <c r="N4" s="106"/>
      <c r="O4" s="113">
        <v>1</v>
      </c>
      <c r="P4" s="106">
        <v>2</v>
      </c>
      <c r="Q4" s="125"/>
      <c r="R4" s="125"/>
      <c r="S4" s="125"/>
      <c r="T4" s="125"/>
      <c r="U4" s="125"/>
      <c r="V4" s="114"/>
      <c r="W4" s="105" t="s">
        <v>71</v>
      </c>
      <c r="X4" s="106" t="s">
        <v>80</v>
      </c>
      <c r="Y4" s="93"/>
      <c r="Z4" s="93"/>
      <c r="AA4" s="93"/>
      <c r="AB4" s="93"/>
      <c r="AC4" s="93"/>
      <c r="AD4" s="93"/>
    </row>
    <row r="5" spans="1:30" x14ac:dyDescent="0.25">
      <c r="A5" s="9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93"/>
      <c r="Z5" s="93"/>
      <c r="AA5" s="93"/>
      <c r="AB5" s="93"/>
      <c r="AC5" s="93"/>
      <c r="AD5" s="93"/>
    </row>
    <row r="6" spans="1:30" x14ac:dyDescent="0.25">
      <c r="A6" s="1"/>
      <c r="B6" s="22" t="s">
        <v>72</v>
      </c>
      <c r="C6" s="22" t="s">
        <v>56</v>
      </c>
      <c r="D6" s="86" t="s">
        <v>57</v>
      </c>
      <c r="E6" s="89" t="s">
        <v>1</v>
      </c>
      <c r="F6" s="24"/>
      <c r="G6" s="88" t="s">
        <v>58</v>
      </c>
      <c r="H6" s="85" t="s">
        <v>59</v>
      </c>
      <c r="I6" s="85" t="s">
        <v>33</v>
      </c>
      <c r="J6" s="17" t="s">
        <v>60</v>
      </c>
      <c r="K6" s="87" t="s">
        <v>61</v>
      </c>
      <c r="L6" s="87" t="s">
        <v>62</v>
      </c>
      <c r="M6" s="88" t="s">
        <v>63</v>
      </c>
      <c r="N6" s="88" t="s">
        <v>32</v>
      </c>
      <c r="O6" s="85" t="s">
        <v>64</v>
      </c>
      <c r="P6" s="88" t="s">
        <v>59</v>
      </c>
      <c r="Q6" s="124" t="s">
        <v>17</v>
      </c>
      <c r="R6" s="124">
        <v>1</v>
      </c>
      <c r="S6" s="124">
        <v>2</v>
      </c>
      <c r="T6" s="124">
        <v>3</v>
      </c>
      <c r="U6" s="124" t="s">
        <v>65</v>
      </c>
      <c r="V6" s="17" t="s">
        <v>22</v>
      </c>
      <c r="W6" s="16" t="s">
        <v>66</v>
      </c>
      <c r="X6" s="16" t="s">
        <v>67</v>
      </c>
      <c r="Y6" s="93"/>
      <c r="Z6" s="93"/>
      <c r="AA6" s="93"/>
      <c r="AB6" s="93"/>
      <c r="AC6" s="93"/>
      <c r="AD6" s="93"/>
    </row>
    <row r="7" spans="1:30" x14ac:dyDescent="0.25">
      <c r="A7" s="1"/>
      <c r="B7" s="97" t="s">
        <v>73</v>
      </c>
      <c r="C7" s="110" t="s">
        <v>74</v>
      </c>
      <c r="D7" s="105" t="s">
        <v>70</v>
      </c>
      <c r="E7" s="111" t="s">
        <v>37</v>
      </c>
      <c r="F7" s="112"/>
      <c r="G7" s="106"/>
      <c r="H7" s="113"/>
      <c r="I7" s="106">
        <v>1</v>
      </c>
      <c r="J7" s="103"/>
      <c r="K7" s="103"/>
      <c r="L7" s="103"/>
      <c r="M7" s="103">
        <v>1</v>
      </c>
      <c r="N7" s="106"/>
      <c r="O7" s="113">
        <v>1</v>
      </c>
      <c r="P7" s="113"/>
      <c r="Q7" s="125"/>
      <c r="R7" s="125"/>
      <c r="S7" s="125"/>
      <c r="T7" s="125"/>
      <c r="U7" s="125"/>
      <c r="V7" s="114"/>
      <c r="W7" s="110" t="s">
        <v>75</v>
      </c>
      <c r="X7" s="115" t="s">
        <v>76</v>
      </c>
      <c r="Y7" s="93"/>
      <c r="Z7" s="93"/>
      <c r="AA7" s="93"/>
      <c r="AB7" s="93"/>
      <c r="AC7" s="93"/>
      <c r="AD7" s="93"/>
    </row>
    <row r="8" spans="1:30" x14ac:dyDescent="0.25">
      <c r="A8" s="1"/>
      <c r="B8" s="130"/>
      <c r="C8" s="131"/>
      <c r="D8" s="132"/>
      <c r="E8" s="133"/>
      <c r="F8" s="134"/>
      <c r="G8" s="131"/>
      <c r="H8" s="131"/>
      <c r="I8" s="131"/>
      <c r="J8" s="135"/>
      <c r="K8" s="135"/>
      <c r="L8" s="135"/>
      <c r="M8" s="131"/>
      <c r="N8" s="131"/>
      <c r="O8" s="131"/>
      <c r="P8" s="131"/>
      <c r="Q8" s="136"/>
      <c r="R8" s="136"/>
      <c r="S8" s="136"/>
      <c r="T8" s="136"/>
      <c r="U8" s="136"/>
      <c r="V8" s="131"/>
      <c r="W8" s="132"/>
      <c r="X8" s="137"/>
      <c r="Y8" s="93"/>
      <c r="Z8" s="93"/>
      <c r="AA8" s="93"/>
      <c r="AB8" s="93"/>
      <c r="AC8" s="93"/>
      <c r="AD8" s="93"/>
    </row>
    <row r="9" spans="1:30" x14ac:dyDescent="0.25">
      <c r="A9" s="9"/>
      <c r="B9" s="90" t="s">
        <v>55</v>
      </c>
      <c r="C9" s="22" t="s">
        <v>56</v>
      </c>
      <c r="D9" s="86" t="s">
        <v>57</v>
      </c>
      <c r="E9" s="89" t="s">
        <v>1</v>
      </c>
      <c r="F9" s="24"/>
      <c r="G9" s="88" t="s">
        <v>58</v>
      </c>
      <c r="H9" s="85" t="s">
        <v>59</v>
      </c>
      <c r="I9" s="85" t="s">
        <v>33</v>
      </c>
      <c r="J9" s="17" t="s">
        <v>60</v>
      </c>
      <c r="K9" s="87" t="s">
        <v>61</v>
      </c>
      <c r="L9" s="87" t="s">
        <v>62</v>
      </c>
      <c r="M9" s="88" t="s">
        <v>63</v>
      </c>
      <c r="N9" s="88" t="s">
        <v>32</v>
      </c>
      <c r="O9" s="85" t="s">
        <v>64</v>
      </c>
      <c r="P9" s="88" t="s">
        <v>59</v>
      </c>
      <c r="Q9" s="124" t="s">
        <v>17</v>
      </c>
      <c r="R9" s="124">
        <v>1</v>
      </c>
      <c r="S9" s="124">
        <v>2</v>
      </c>
      <c r="T9" s="124">
        <v>3</v>
      </c>
      <c r="U9" s="124" t="s">
        <v>65</v>
      </c>
      <c r="V9" s="17" t="s">
        <v>22</v>
      </c>
      <c r="W9" s="16" t="s">
        <v>66</v>
      </c>
      <c r="X9" s="16" t="s">
        <v>67</v>
      </c>
      <c r="Y9" s="93"/>
      <c r="Z9" s="93"/>
      <c r="AA9" s="93"/>
      <c r="AB9" s="93"/>
      <c r="AC9" s="93"/>
      <c r="AD9" s="93"/>
    </row>
    <row r="10" spans="1:30" x14ac:dyDescent="0.25">
      <c r="A10" s="9"/>
      <c r="B10" s="96" t="s">
        <v>68</v>
      </c>
      <c r="C10" s="97" t="s">
        <v>69</v>
      </c>
      <c r="D10" s="98" t="s">
        <v>70</v>
      </c>
      <c r="E10" s="99" t="s">
        <v>37</v>
      </c>
      <c r="F10" s="100"/>
      <c r="G10" s="101"/>
      <c r="H10" s="102"/>
      <c r="I10" s="102">
        <v>1</v>
      </c>
      <c r="J10" s="103"/>
      <c r="K10" s="104" t="s">
        <v>81</v>
      </c>
      <c r="L10" s="104"/>
      <c r="M10" s="104">
        <v>1</v>
      </c>
      <c r="N10" s="101"/>
      <c r="O10" s="102"/>
      <c r="P10" s="101"/>
      <c r="Q10" s="126" t="s">
        <v>88</v>
      </c>
      <c r="R10" s="126"/>
      <c r="S10" s="126" t="s">
        <v>88</v>
      </c>
      <c r="T10" s="126"/>
      <c r="U10" s="126"/>
      <c r="V10" s="116">
        <v>0</v>
      </c>
      <c r="W10" s="105" t="s">
        <v>71</v>
      </c>
      <c r="X10" s="106">
        <v>2124</v>
      </c>
      <c r="Y10" s="93"/>
      <c r="Z10" s="93"/>
      <c r="AA10" s="93"/>
      <c r="AB10" s="93"/>
      <c r="AC10" s="93"/>
      <c r="AD10" s="93"/>
    </row>
    <row r="11" spans="1:30" x14ac:dyDescent="0.25">
      <c r="A11" s="9"/>
      <c r="B11" s="130"/>
      <c r="C11" s="131"/>
      <c r="D11" s="132"/>
      <c r="E11" s="133"/>
      <c r="F11" s="134"/>
      <c r="G11" s="131"/>
      <c r="H11" s="131"/>
      <c r="I11" s="131"/>
      <c r="J11" s="135"/>
      <c r="K11" s="135"/>
      <c r="L11" s="135"/>
      <c r="M11" s="131"/>
      <c r="N11" s="131"/>
      <c r="O11" s="131"/>
      <c r="P11" s="131"/>
      <c r="Q11" s="136"/>
      <c r="R11" s="136"/>
      <c r="S11" s="136"/>
      <c r="T11" s="136"/>
      <c r="U11" s="136"/>
      <c r="V11" s="131"/>
      <c r="W11" s="132"/>
      <c r="X11" s="137"/>
      <c r="Y11" s="93"/>
      <c r="Z11" s="93"/>
      <c r="AA11" s="93"/>
      <c r="AB11" s="93"/>
      <c r="AC11" s="93"/>
      <c r="AD11" s="93"/>
    </row>
    <row r="12" spans="1:30" x14ac:dyDescent="0.25">
      <c r="A12" s="9"/>
      <c r="B12" s="107"/>
      <c r="C12" s="44"/>
      <c r="D12" s="107"/>
      <c r="E12" s="108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27"/>
      <c r="R12" s="127"/>
      <c r="S12" s="127"/>
      <c r="T12" s="127"/>
      <c r="U12" s="127"/>
      <c r="V12" s="44"/>
      <c r="W12" s="107"/>
      <c r="X12" s="44"/>
      <c r="Y12" s="93"/>
      <c r="Z12" s="93"/>
      <c r="AA12" s="93"/>
      <c r="AB12" s="93"/>
      <c r="AC12" s="93"/>
      <c r="AD12" s="93"/>
    </row>
    <row r="13" spans="1:30" x14ac:dyDescent="0.25">
      <c r="A13" s="9"/>
      <c r="B13" s="107"/>
      <c r="C13" s="44"/>
      <c r="D13" s="107"/>
      <c r="E13" s="108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27"/>
      <c r="R13" s="127"/>
      <c r="S13" s="127"/>
      <c r="T13" s="127"/>
      <c r="U13" s="127"/>
      <c r="V13" s="44"/>
      <c r="W13" s="107"/>
      <c r="X13" s="44"/>
      <c r="Y13" s="93"/>
      <c r="Z13" s="93"/>
      <c r="AA13" s="93"/>
      <c r="AB13" s="93"/>
      <c r="AC13" s="93"/>
      <c r="AD13" s="93"/>
    </row>
    <row r="14" spans="1:30" x14ac:dyDescent="0.25">
      <c r="A14" s="9"/>
      <c r="B14" s="107"/>
      <c r="C14" s="44"/>
      <c r="D14" s="107"/>
      <c r="E14" s="108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7"/>
      <c r="R14" s="127"/>
      <c r="S14" s="127"/>
      <c r="T14" s="127"/>
      <c r="U14" s="127"/>
      <c r="V14" s="44"/>
      <c r="W14" s="107"/>
      <c r="X14" s="44"/>
      <c r="Y14" s="93"/>
      <c r="Z14" s="93"/>
      <c r="AA14" s="93"/>
      <c r="AB14" s="93"/>
      <c r="AC14" s="93"/>
      <c r="AD14" s="93"/>
    </row>
    <row r="15" spans="1:30" x14ac:dyDescent="0.25">
      <c r="A15" s="9"/>
      <c r="B15" s="107"/>
      <c r="C15" s="44"/>
      <c r="D15" s="107"/>
      <c r="E15" s="108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7"/>
      <c r="R15" s="127"/>
      <c r="S15" s="127"/>
      <c r="T15" s="127"/>
      <c r="U15" s="127"/>
      <c r="V15" s="44"/>
      <c r="W15" s="107"/>
      <c r="X15" s="44"/>
      <c r="Y15" s="93"/>
      <c r="Z15" s="93"/>
      <c r="AA15" s="93"/>
      <c r="AB15" s="93"/>
      <c r="AC15" s="93"/>
      <c r="AD15" s="93"/>
    </row>
    <row r="16" spans="1:30" x14ac:dyDescent="0.25">
      <c r="A16" s="9"/>
      <c r="B16" s="107"/>
      <c r="C16" s="44"/>
      <c r="D16" s="107"/>
      <c r="E16" s="108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7"/>
      <c r="R16" s="127"/>
      <c r="S16" s="127"/>
      <c r="T16" s="127"/>
      <c r="U16" s="127"/>
      <c r="V16" s="44"/>
      <c r="W16" s="107"/>
      <c r="X16" s="44"/>
      <c r="Y16" s="93"/>
      <c r="Z16" s="93"/>
      <c r="AA16" s="93"/>
      <c r="AB16" s="93"/>
      <c r="AC16" s="93"/>
      <c r="AD16" s="93"/>
    </row>
    <row r="17" spans="1:30" x14ac:dyDescent="0.25">
      <c r="A17" s="9"/>
      <c r="B17" s="107"/>
      <c r="C17" s="44"/>
      <c r="D17" s="107"/>
      <c r="E17" s="108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7"/>
      <c r="R17" s="127"/>
      <c r="S17" s="127"/>
      <c r="T17" s="127"/>
      <c r="U17" s="127"/>
      <c r="V17" s="44"/>
      <c r="W17" s="107"/>
      <c r="X17" s="44"/>
      <c r="Y17" s="93"/>
      <c r="Z17" s="93"/>
      <c r="AA17" s="93"/>
      <c r="AB17" s="93"/>
      <c r="AC17" s="93"/>
      <c r="AD17" s="93"/>
    </row>
    <row r="18" spans="1:30" x14ac:dyDescent="0.25">
      <c r="A18" s="9"/>
      <c r="B18" s="107"/>
      <c r="C18" s="44"/>
      <c r="D18" s="107"/>
      <c r="E18" s="108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27"/>
      <c r="R18" s="127"/>
      <c r="S18" s="127"/>
      <c r="T18" s="127"/>
      <c r="U18" s="127"/>
      <c r="V18" s="44"/>
      <c r="W18" s="107"/>
      <c r="X18" s="44"/>
      <c r="Y18" s="93"/>
      <c r="Z18" s="93"/>
      <c r="AA18" s="93"/>
      <c r="AB18" s="93"/>
      <c r="AC18" s="93"/>
      <c r="AD18" s="93"/>
    </row>
    <row r="19" spans="1:30" x14ac:dyDescent="0.25">
      <c r="A19" s="9"/>
      <c r="B19" s="107"/>
      <c r="C19" s="44"/>
      <c r="D19" s="107"/>
      <c r="E19" s="108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27"/>
      <c r="R19" s="127"/>
      <c r="S19" s="127"/>
      <c r="T19" s="127"/>
      <c r="U19" s="127"/>
      <c r="V19" s="44"/>
      <c r="W19" s="107"/>
      <c r="X19" s="44"/>
      <c r="Y19" s="93"/>
      <c r="Z19" s="93"/>
      <c r="AA19" s="93"/>
      <c r="AB19" s="93"/>
      <c r="AC19" s="93"/>
      <c r="AD19" s="93"/>
    </row>
    <row r="20" spans="1:30" x14ac:dyDescent="0.25">
      <c r="A20" s="9"/>
      <c r="B20" s="107"/>
      <c r="C20" s="44"/>
      <c r="D20" s="107"/>
      <c r="E20" s="108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27"/>
      <c r="R20" s="127"/>
      <c r="S20" s="127"/>
      <c r="T20" s="127"/>
      <c r="U20" s="127"/>
      <c r="V20" s="44"/>
      <c r="W20" s="107"/>
      <c r="X20" s="44"/>
      <c r="Y20" s="93"/>
      <c r="Z20" s="93"/>
      <c r="AA20" s="93"/>
      <c r="AB20" s="93"/>
      <c r="AC20" s="93"/>
      <c r="AD20" s="93"/>
    </row>
    <row r="21" spans="1:30" x14ac:dyDescent="0.25">
      <c r="A21" s="9"/>
      <c r="B21" s="107"/>
      <c r="C21" s="44"/>
      <c r="D21" s="107"/>
      <c r="E21" s="108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27"/>
      <c r="R21" s="127"/>
      <c r="S21" s="127"/>
      <c r="T21" s="127"/>
      <c r="U21" s="127"/>
      <c r="V21" s="44"/>
      <c r="W21" s="107"/>
      <c r="X21" s="44"/>
      <c r="Y21" s="93"/>
      <c r="Z21" s="93"/>
      <c r="AA21" s="93"/>
      <c r="AB21" s="93"/>
      <c r="AC21" s="93"/>
      <c r="AD21" s="93"/>
    </row>
    <row r="22" spans="1:30" x14ac:dyDescent="0.25">
      <c r="A22" s="9"/>
      <c r="B22" s="107"/>
      <c r="C22" s="44"/>
      <c r="D22" s="107"/>
      <c r="E22" s="108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27"/>
      <c r="R22" s="127"/>
      <c r="S22" s="127"/>
      <c r="T22" s="127"/>
      <c r="U22" s="127"/>
      <c r="V22" s="44"/>
      <c r="W22" s="107"/>
      <c r="X22" s="44"/>
      <c r="Y22" s="93"/>
      <c r="Z22" s="93"/>
      <c r="AA22" s="93"/>
      <c r="AB22" s="93"/>
      <c r="AC22" s="93"/>
      <c r="AD22" s="93"/>
    </row>
    <row r="23" spans="1:30" x14ac:dyDescent="0.25">
      <c r="A23" s="9"/>
      <c r="B23" s="107"/>
      <c r="C23" s="44"/>
      <c r="D23" s="107"/>
      <c r="E23" s="108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27"/>
      <c r="R23" s="127"/>
      <c r="S23" s="127"/>
      <c r="T23" s="127"/>
      <c r="U23" s="127"/>
      <c r="V23" s="44"/>
      <c r="W23" s="107"/>
      <c r="X23" s="44"/>
      <c r="Y23" s="93"/>
      <c r="Z23" s="93"/>
      <c r="AA23" s="93"/>
      <c r="AB23" s="93"/>
      <c r="AC23" s="93"/>
      <c r="AD23" s="93"/>
    </row>
    <row r="24" spans="1:30" x14ac:dyDescent="0.25">
      <c r="A24" s="9"/>
      <c r="B24" s="107"/>
      <c r="C24" s="44"/>
      <c r="D24" s="107"/>
      <c r="E24" s="108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27"/>
      <c r="R24" s="127"/>
      <c r="S24" s="127"/>
      <c r="T24" s="127"/>
      <c r="U24" s="127"/>
      <c r="V24" s="44"/>
      <c r="W24" s="107"/>
      <c r="X24" s="44"/>
      <c r="Y24" s="93"/>
      <c r="Z24" s="93"/>
      <c r="AA24" s="93"/>
      <c r="AB24" s="93"/>
      <c r="AC24" s="93"/>
      <c r="AD24" s="93"/>
    </row>
    <row r="25" spans="1:30" x14ac:dyDescent="0.25">
      <c r="A25" s="9"/>
      <c r="B25" s="107"/>
      <c r="C25" s="44"/>
      <c r="D25" s="107"/>
      <c r="E25" s="108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27"/>
      <c r="R25" s="127"/>
      <c r="S25" s="127"/>
      <c r="T25" s="127"/>
      <c r="U25" s="127"/>
      <c r="V25" s="44"/>
      <c r="W25" s="107"/>
      <c r="X25" s="44"/>
      <c r="Y25" s="93"/>
      <c r="Z25" s="93"/>
      <c r="AA25" s="93"/>
      <c r="AB25" s="93"/>
      <c r="AC25" s="93"/>
      <c r="AD25" s="93"/>
    </row>
    <row r="26" spans="1:30" x14ac:dyDescent="0.25">
      <c r="A26" s="9"/>
      <c r="B26" s="107"/>
      <c r="C26" s="44"/>
      <c r="D26" s="107"/>
      <c r="E26" s="108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7"/>
      <c r="R26" s="127"/>
      <c r="S26" s="127"/>
      <c r="T26" s="127"/>
      <c r="U26" s="127"/>
      <c r="V26" s="44"/>
      <c r="W26" s="107"/>
      <c r="X26" s="44"/>
      <c r="Y26" s="93"/>
      <c r="Z26" s="93"/>
      <c r="AA26" s="93"/>
      <c r="AB26" s="93"/>
      <c r="AC26" s="93"/>
      <c r="AD26" s="93"/>
    </row>
    <row r="27" spans="1:30" x14ac:dyDescent="0.25">
      <c r="A27" s="9"/>
      <c r="B27" s="107"/>
      <c r="C27" s="44"/>
      <c r="D27" s="107"/>
      <c r="E27" s="108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7"/>
      <c r="R27" s="127"/>
      <c r="S27" s="127"/>
      <c r="T27" s="127"/>
      <c r="U27" s="127"/>
      <c r="V27" s="44"/>
      <c r="W27" s="107"/>
      <c r="X27" s="44"/>
      <c r="Y27" s="93"/>
      <c r="Z27" s="93"/>
      <c r="AA27" s="93"/>
      <c r="AB27" s="93"/>
      <c r="AC27" s="93"/>
      <c r="AD27" s="93"/>
    </row>
    <row r="28" spans="1:30" x14ac:dyDescent="0.25">
      <c r="A28" s="9"/>
      <c r="B28" s="107"/>
      <c r="C28" s="44"/>
      <c r="D28" s="107"/>
      <c r="E28" s="108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7"/>
      <c r="R28" s="127"/>
      <c r="S28" s="127"/>
      <c r="T28" s="127"/>
      <c r="U28" s="127"/>
      <c r="V28" s="44"/>
      <c r="W28" s="107"/>
      <c r="X28" s="44"/>
      <c r="Y28" s="93"/>
      <c r="Z28" s="93"/>
      <c r="AA28" s="93"/>
      <c r="AB28" s="93"/>
      <c r="AC28" s="93"/>
      <c r="AD28" s="93"/>
    </row>
    <row r="29" spans="1:30" x14ac:dyDescent="0.25">
      <c r="A29" s="9"/>
      <c r="B29" s="107"/>
      <c r="C29" s="44"/>
      <c r="D29" s="107"/>
      <c r="E29" s="108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7"/>
      <c r="R29" s="127"/>
      <c r="S29" s="127"/>
      <c r="T29" s="127"/>
      <c r="U29" s="127"/>
      <c r="V29" s="44"/>
      <c r="W29" s="107"/>
      <c r="X29" s="44"/>
      <c r="Y29" s="93"/>
      <c r="Z29" s="93"/>
      <c r="AA29" s="93"/>
      <c r="AB29" s="93"/>
      <c r="AC29" s="93"/>
      <c r="AD29" s="93"/>
    </row>
    <row r="30" spans="1:30" x14ac:dyDescent="0.25">
      <c r="A30" s="9"/>
      <c r="B30" s="107"/>
      <c r="C30" s="44"/>
      <c r="D30" s="107"/>
      <c r="E30" s="108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7"/>
      <c r="R30" s="127"/>
      <c r="S30" s="127"/>
      <c r="T30" s="127"/>
      <c r="U30" s="127"/>
      <c r="V30" s="44"/>
      <c r="W30" s="107"/>
      <c r="X30" s="44"/>
      <c r="Y30" s="93"/>
      <c r="Z30" s="93"/>
      <c r="AA30" s="93"/>
      <c r="AB30" s="93"/>
      <c r="AC30" s="93"/>
      <c r="AD30" s="93"/>
    </row>
    <row r="31" spans="1:30" x14ac:dyDescent="0.25">
      <c r="A31" s="9"/>
      <c r="B31" s="107"/>
      <c r="C31" s="44"/>
      <c r="D31" s="107"/>
      <c r="E31" s="108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7"/>
      <c r="R31" s="127"/>
      <c r="S31" s="127"/>
      <c r="T31" s="127"/>
      <c r="U31" s="127"/>
      <c r="V31" s="44"/>
      <c r="W31" s="107"/>
      <c r="X31" s="44"/>
      <c r="Y31" s="93"/>
      <c r="Z31" s="93"/>
      <c r="AA31" s="93"/>
      <c r="AB31" s="93"/>
      <c r="AC31" s="93"/>
      <c r="AD31" s="93"/>
    </row>
    <row r="32" spans="1:30" x14ac:dyDescent="0.25">
      <c r="A32" s="9"/>
      <c r="B32" s="107"/>
      <c r="C32" s="44"/>
      <c r="D32" s="107"/>
      <c r="E32" s="108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7"/>
      <c r="R32" s="127"/>
      <c r="S32" s="127"/>
      <c r="T32" s="127"/>
      <c r="U32" s="127"/>
      <c r="V32" s="44"/>
      <c r="W32" s="107"/>
      <c r="X32" s="44"/>
      <c r="Y32" s="93"/>
      <c r="Z32" s="93"/>
      <c r="AA32" s="93"/>
      <c r="AB32" s="93"/>
      <c r="AC32" s="93"/>
      <c r="AD32" s="93"/>
    </row>
    <row r="33" spans="1:30" x14ac:dyDescent="0.25">
      <c r="A33" s="9"/>
      <c r="B33" s="107"/>
      <c r="C33" s="44"/>
      <c r="D33" s="107"/>
      <c r="E33" s="108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7"/>
      <c r="R33" s="127"/>
      <c r="S33" s="127"/>
      <c r="T33" s="127"/>
      <c r="U33" s="127"/>
      <c r="V33" s="44"/>
      <c r="W33" s="107"/>
      <c r="X33" s="44"/>
      <c r="Y33" s="93"/>
      <c r="Z33" s="93"/>
      <c r="AA33" s="93"/>
      <c r="AB33" s="93"/>
      <c r="AC33" s="93"/>
      <c r="AD33" s="93"/>
    </row>
    <row r="34" spans="1:30" x14ac:dyDescent="0.25">
      <c r="A34" s="9"/>
      <c r="B34" s="107"/>
      <c r="C34" s="44"/>
      <c r="D34" s="107"/>
      <c r="E34" s="108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7"/>
      <c r="R34" s="127"/>
      <c r="S34" s="127"/>
      <c r="T34" s="127"/>
      <c r="U34" s="127"/>
      <c r="V34" s="44"/>
      <c r="W34" s="107"/>
      <c r="X34" s="44"/>
      <c r="Y34" s="93"/>
      <c r="Z34" s="93"/>
      <c r="AA34" s="93"/>
      <c r="AB34" s="93"/>
      <c r="AC34" s="93"/>
      <c r="AD34" s="93"/>
    </row>
    <row r="35" spans="1:30" x14ac:dyDescent="0.25">
      <c r="A35" s="9"/>
      <c r="B35" s="107"/>
      <c r="C35" s="44"/>
      <c r="D35" s="107"/>
      <c r="E35" s="108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7"/>
      <c r="R35" s="127"/>
      <c r="S35" s="127"/>
      <c r="T35" s="127"/>
      <c r="U35" s="127"/>
      <c r="V35" s="44"/>
      <c r="W35" s="107"/>
      <c r="X35" s="44"/>
      <c r="Y35" s="93"/>
      <c r="Z35" s="93"/>
      <c r="AA35" s="93"/>
      <c r="AB35" s="93"/>
      <c r="AC35" s="93"/>
      <c r="AD35" s="93"/>
    </row>
    <row r="36" spans="1:30" x14ac:dyDescent="0.25">
      <c r="A36" s="9"/>
      <c r="B36" s="107"/>
      <c r="C36" s="44"/>
      <c r="D36" s="107"/>
      <c r="E36" s="108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7"/>
      <c r="R36" s="127"/>
      <c r="S36" s="127"/>
      <c r="T36" s="127"/>
      <c r="U36" s="127"/>
      <c r="V36" s="44"/>
      <c r="W36" s="107"/>
      <c r="X36" s="44"/>
      <c r="Y36" s="93"/>
      <c r="Z36" s="93"/>
      <c r="AA36" s="93"/>
      <c r="AB36" s="93"/>
      <c r="AC36" s="93"/>
      <c r="AD36" s="93"/>
    </row>
    <row r="37" spans="1:30" x14ac:dyDescent="0.25">
      <c r="A37" s="9"/>
      <c r="B37" s="107"/>
      <c r="C37" s="44"/>
      <c r="D37" s="107"/>
      <c r="E37" s="108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7"/>
      <c r="R37" s="127"/>
      <c r="S37" s="127"/>
      <c r="T37" s="127"/>
      <c r="U37" s="127"/>
      <c r="V37" s="44"/>
      <c r="W37" s="107"/>
      <c r="X37" s="44"/>
      <c r="Y37" s="93"/>
      <c r="Z37" s="93"/>
      <c r="AA37" s="93"/>
      <c r="AB37" s="93"/>
      <c r="AC37" s="93"/>
      <c r="AD37" s="93"/>
    </row>
    <row r="38" spans="1:30" x14ac:dyDescent="0.25">
      <c r="A38" s="9"/>
      <c r="B38" s="107"/>
      <c r="C38" s="44"/>
      <c r="D38" s="107"/>
      <c r="E38" s="108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27"/>
      <c r="R38" s="127"/>
      <c r="S38" s="127"/>
      <c r="T38" s="127"/>
      <c r="U38" s="127"/>
      <c r="V38" s="44"/>
      <c r="W38" s="107"/>
      <c r="X38" s="44"/>
      <c r="Y38" s="93"/>
      <c r="Z38" s="93"/>
      <c r="AA38" s="93"/>
      <c r="AB38" s="93"/>
      <c r="AC38" s="93"/>
      <c r="AD38" s="93"/>
    </row>
    <row r="39" spans="1:30" x14ac:dyDescent="0.25">
      <c r="A39" s="9"/>
      <c r="B39" s="107"/>
      <c r="C39" s="44"/>
      <c r="D39" s="107"/>
      <c r="E39" s="108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27"/>
      <c r="R39" s="127"/>
      <c r="S39" s="127"/>
      <c r="T39" s="127"/>
      <c r="U39" s="127"/>
      <c r="V39" s="44"/>
      <c r="W39" s="107"/>
      <c r="X39" s="44"/>
      <c r="Y39" s="93"/>
      <c r="Z39" s="93"/>
      <c r="AA39" s="93"/>
      <c r="AB39" s="93"/>
      <c r="AC39" s="93"/>
      <c r="AD39" s="93"/>
    </row>
    <row r="40" spans="1:30" x14ac:dyDescent="0.25">
      <c r="A40" s="9"/>
      <c r="B40" s="107"/>
      <c r="C40" s="44"/>
      <c r="D40" s="107"/>
      <c r="E40" s="108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27"/>
      <c r="R40" s="127"/>
      <c r="S40" s="127"/>
      <c r="T40" s="127"/>
      <c r="U40" s="127"/>
      <c r="V40" s="44"/>
      <c r="W40" s="107"/>
      <c r="X40" s="44"/>
      <c r="Y40" s="93"/>
      <c r="Z40" s="93"/>
      <c r="AA40" s="93"/>
      <c r="AB40" s="93"/>
      <c r="AC40" s="93"/>
      <c r="AD40" s="93"/>
    </row>
    <row r="41" spans="1:30" x14ac:dyDescent="0.25">
      <c r="A41" s="9"/>
      <c r="B41" s="107"/>
      <c r="C41" s="44"/>
      <c r="D41" s="107"/>
      <c r="E41" s="108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27"/>
      <c r="R41" s="127"/>
      <c r="S41" s="127"/>
      <c r="T41" s="127"/>
      <c r="U41" s="127"/>
      <c r="V41" s="44"/>
      <c r="W41" s="107"/>
      <c r="X41" s="44"/>
      <c r="Y41" s="93"/>
      <c r="Z41" s="93"/>
      <c r="AA41" s="93"/>
      <c r="AB41" s="93"/>
      <c r="AC41" s="93"/>
      <c r="AD41" s="93"/>
    </row>
    <row r="42" spans="1:30" x14ac:dyDescent="0.25">
      <c r="A42" s="9"/>
      <c r="B42" s="107"/>
      <c r="C42" s="44"/>
      <c r="D42" s="107"/>
      <c r="E42" s="108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27"/>
      <c r="R42" s="127"/>
      <c r="S42" s="127"/>
      <c r="T42" s="127"/>
      <c r="U42" s="127"/>
      <c r="V42" s="44"/>
      <c r="W42" s="107"/>
      <c r="X42" s="44"/>
      <c r="Y42" s="93"/>
      <c r="Z42" s="93"/>
      <c r="AA42" s="93"/>
      <c r="AB42" s="93"/>
      <c r="AC42" s="93"/>
      <c r="AD42" s="93"/>
    </row>
    <row r="43" spans="1:30" x14ac:dyDescent="0.25">
      <c r="A43" s="9"/>
      <c r="B43" s="107"/>
      <c r="C43" s="44"/>
      <c r="D43" s="107"/>
      <c r="E43" s="108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27"/>
      <c r="R43" s="127"/>
      <c r="S43" s="127"/>
      <c r="T43" s="127"/>
      <c r="U43" s="127"/>
      <c r="V43" s="44"/>
      <c r="W43" s="107"/>
      <c r="X43" s="44"/>
      <c r="Y43" s="93"/>
      <c r="Z43" s="93"/>
      <c r="AA43" s="93"/>
      <c r="AB43" s="93"/>
      <c r="AC43" s="93"/>
      <c r="AD43" s="93"/>
    </row>
    <row r="44" spans="1:30" x14ac:dyDescent="0.25">
      <c r="A44" s="9"/>
      <c r="B44" s="107"/>
      <c r="C44" s="44"/>
      <c r="D44" s="107"/>
      <c r="E44" s="108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27"/>
      <c r="R44" s="127"/>
      <c r="S44" s="127"/>
      <c r="T44" s="127"/>
      <c r="U44" s="127"/>
      <c r="V44" s="44"/>
      <c r="W44" s="107"/>
      <c r="X44" s="44"/>
      <c r="Y44" s="93"/>
      <c r="Z44" s="93"/>
      <c r="AA44" s="93"/>
      <c r="AB44" s="93"/>
      <c r="AC44" s="93"/>
      <c r="AD44" s="93"/>
    </row>
    <row r="45" spans="1:30" x14ac:dyDescent="0.25">
      <c r="A45" s="9"/>
      <c r="B45" s="107"/>
      <c r="C45" s="44"/>
      <c r="D45" s="107"/>
      <c r="E45" s="108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27"/>
      <c r="R45" s="127"/>
      <c r="S45" s="127"/>
      <c r="T45" s="127"/>
      <c r="U45" s="127"/>
      <c r="V45" s="44"/>
      <c r="W45" s="107"/>
      <c r="X45" s="44"/>
      <c r="Y45" s="93"/>
      <c r="Z45" s="93"/>
      <c r="AA45" s="93"/>
      <c r="AB45" s="93"/>
      <c r="AC45" s="93"/>
      <c r="AD45" s="93"/>
    </row>
    <row r="46" spans="1:30" x14ac:dyDescent="0.25">
      <c r="A46" s="9"/>
      <c r="B46" s="107"/>
      <c r="C46" s="44"/>
      <c r="D46" s="107"/>
      <c r="E46" s="108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27"/>
      <c r="R46" s="127"/>
      <c r="S46" s="127"/>
      <c r="T46" s="127"/>
      <c r="U46" s="127"/>
      <c r="V46" s="44"/>
      <c r="W46" s="107"/>
      <c r="X46" s="44"/>
      <c r="Y46" s="93"/>
      <c r="Z46" s="93"/>
      <c r="AA46" s="93"/>
      <c r="AB46" s="93"/>
      <c r="AC46" s="93"/>
      <c r="AD46" s="93"/>
    </row>
    <row r="47" spans="1:30" x14ac:dyDescent="0.25">
      <c r="A47" s="9"/>
      <c r="B47" s="107"/>
      <c r="C47" s="44"/>
      <c r="D47" s="107"/>
      <c r="E47" s="108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27"/>
      <c r="R47" s="127"/>
      <c r="S47" s="127"/>
      <c r="T47" s="127"/>
      <c r="U47" s="127"/>
      <c r="V47" s="44"/>
      <c r="W47" s="107"/>
      <c r="X47" s="44"/>
      <c r="Y47" s="93"/>
      <c r="Z47" s="93"/>
      <c r="AA47" s="93"/>
      <c r="AB47" s="93"/>
      <c r="AC47" s="93"/>
      <c r="AD47" s="93"/>
    </row>
    <row r="48" spans="1:30" x14ac:dyDescent="0.25">
      <c r="A48" s="9"/>
      <c r="B48" s="107"/>
      <c r="C48" s="44"/>
      <c r="D48" s="107"/>
      <c r="E48" s="108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27"/>
      <c r="R48" s="127"/>
      <c r="S48" s="127"/>
      <c r="T48" s="127"/>
      <c r="U48" s="127"/>
      <c r="V48" s="44"/>
      <c r="W48" s="107"/>
      <c r="X48" s="44"/>
      <c r="Y48" s="93"/>
      <c r="Z48" s="93"/>
      <c r="AA48" s="93"/>
      <c r="AB48" s="93"/>
      <c r="AC48" s="93"/>
      <c r="AD48" s="93"/>
    </row>
    <row r="49" spans="1:30" x14ac:dyDescent="0.25">
      <c r="A49" s="9"/>
      <c r="B49" s="107"/>
      <c r="C49" s="44"/>
      <c r="D49" s="107"/>
      <c r="E49" s="108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27"/>
      <c r="R49" s="127"/>
      <c r="S49" s="127"/>
      <c r="T49" s="127"/>
      <c r="U49" s="127"/>
      <c r="V49" s="44"/>
      <c r="W49" s="107"/>
      <c r="X49" s="44"/>
      <c r="Y49" s="93"/>
      <c r="Z49" s="93"/>
      <c r="AA49" s="93"/>
      <c r="AB49" s="93"/>
      <c r="AC49" s="93"/>
      <c r="AD49" s="93"/>
    </row>
    <row r="50" spans="1:30" x14ac:dyDescent="0.25">
      <c r="A50" s="9"/>
      <c r="B50" s="107"/>
      <c r="C50" s="44"/>
      <c r="D50" s="107"/>
      <c r="E50" s="108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27"/>
      <c r="R50" s="127"/>
      <c r="S50" s="127"/>
      <c r="T50" s="127"/>
      <c r="U50" s="127"/>
      <c r="V50" s="44"/>
      <c r="W50" s="107"/>
      <c r="X50" s="44"/>
      <c r="Y50" s="93"/>
      <c r="Z50" s="93"/>
      <c r="AA50" s="93"/>
      <c r="AB50" s="93"/>
      <c r="AC50" s="93"/>
      <c r="AD50" s="93"/>
    </row>
    <row r="51" spans="1:30" x14ac:dyDescent="0.25">
      <c r="A51" s="9"/>
      <c r="B51" s="107"/>
      <c r="C51" s="44"/>
      <c r="D51" s="107"/>
      <c r="E51" s="108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27"/>
      <c r="R51" s="127"/>
      <c r="S51" s="127"/>
      <c r="T51" s="127"/>
      <c r="U51" s="127"/>
      <c r="V51" s="44"/>
      <c r="W51" s="107"/>
      <c r="X51" s="44"/>
      <c r="Y51" s="93"/>
      <c r="Z51" s="93"/>
      <c r="AA51" s="93"/>
      <c r="AB51" s="93"/>
      <c r="AC51" s="93"/>
      <c r="AD51" s="93"/>
    </row>
    <row r="52" spans="1:30" x14ac:dyDescent="0.25">
      <c r="A52" s="9"/>
      <c r="B52" s="107"/>
      <c r="C52" s="44"/>
      <c r="D52" s="107"/>
      <c r="E52" s="108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27"/>
      <c r="R52" s="127"/>
      <c r="S52" s="127"/>
      <c r="T52" s="127"/>
      <c r="U52" s="127"/>
      <c r="V52" s="44"/>
      <c r="W52" s="107"/>
      <c r="X52" s="44"/>
      <c r="Y52" s="93"/>
      <c r="Z52" s="93"/>
      <c r="AA52" s="93"/>
      <c r="AB52" s="93"/>
      <c r="AC52" s="93"/>
      <c r="AD52" s="93"/>
    </row>
    <row r="53" spans="1:30" x14ac:dyDescent="0.25">
      <c r="A53" s="9"/>
      <c r="B53" s="107"/>
      <c r="C53" s="44"/>
      <c r="D53" s="107"/>
      <c r="E53" s="108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27"/>
      <c r="R53" s="127"/>
      <c r="S53" s="127"/>
      <c r="T53" s="127"/>
      <c r="U53" s="127"/>
      <c r="V53" s="44"/>
      <c r="W53" s="107"/>
      <c r="X53" s="44"/>
      <c r="Y53" s="93"/>
      <c r="Z53" s="93"/>
      <c r="AA53" s="93"/>
      <c r="AB53" s="93"/>
      <c r="AC53" s="93"/>
      <c r="AD53" s="93"/>
    </row>
    <row r="54" spans="1:30" x14ac:dyDescent="0.25">
      <c r="A54" s="9"/>
      <c r="B54" s="107"/>
      <c r="C54" s="44"/>
      <c r="D54" s="107"/>
      <c r="E54" s="108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27"/>
      <c r="R54" s="127"/>
      <c r="S54" s="127"/>
      <c r="T54" s="127"/>
      <c r="U54" s="127"/>
      <c r="V54" s="44"/>
      <c r="W54" s="107"/>
      <c r="X54" s="44"/>
      <c r="Y54" s="93"/>
      <c r="Z54" s="93"/>
      <c r="AA54" s="93"/>
      <c r="AB54" s="93"/>
      <c r="AC54" s="93"/>
      <c r="AD54" s="93"/>
    </row>
    <row r="55" spans="1:30" x14ac:dyDescent="0.25">
      <c r="A55" s="9"/>
      <c r="B55" s="107"/>
      <c r="C55" s="44"/>
      <c r="D55" s="107"/>
      <c r="E55" s="108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27"/>
      <c r="R55" s="127"/>
      <c r="S55" s="127"/>
      <c r="T55" s="127"/>
      <c r="U55" s="127"/>
      <c r="V55" s="44"/>
      <c r="W55" s="107"/>
      <c r="X55" s="44"/>
      <c r="Y55" s="93"/>
      <c r="Z55" s="93"/>
      <c r="AA55" s="93"/>
      <c r="AB55" s="93"/>
      <c r="AC55" s="93"/>
      <c r="AD55" s="93"/>
    </row>
    <row r="56" spans="1:30" x14ac:dyDescent="0.25">
      <c r="A56" s="9"/>
      <c r="B56" s="107"/>
      <c r="C56" s="44"/>
      <c r="D56" s="107"/>
      <c r="E56" s="108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27"/>
      <c r="R56" s="127"/>
      <c r="S56" s="127"/>
      <c r="T56" s="127"/>
      <c r="U56" s="127"/>
      <c r="V56" s="44"/>
      <c r="W56" s="107"/>
      <c r="X56" s="44"/>
      <c r="Y56" s="93"/>
      <c r="Z56" s="93"/>
      <c r="AA56" s="93"/>
      <c r="AB56" s="93"/>
      <c r="AC56" s="93"/>
      <c r="AD56" s="93"/>
    </row>
    <row r="57" spans="1:30" x14ac:dyDescent="0.25">
      <c r="A57" s="9"/>
      <c r="B57" s="107"/>
      <c r="C57" s="44"/>
      <c r="D57" s="107"/>
      <c r="E57" s="108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27"/>
      <c r="R57" s="127"/>
      <c r="S57" s="127"/>
      <c r="T57" s="127"/>
      <c r="U57" s="127"/>
      <c r="V57" s="44"/>
      <c r="W57" s="107"/>
      <c r="X57" s="44"/>
      <c r="Y57" s="93"/>
      <c r="Z57" s="93"/>
      <c r="AA57" s="93"/>
      <c r="AB57" s="93"/>
      <c r="AC57" s="93"/>
      <c r="AD57" s="93"/>
    </row>
    <row r="58" spans="1:30" x14ac:dyDescent="0.25">
      <c r="A58" s="9"/>
      <c r="B58" s="107"/>
      <c r="C58" s="44"/>
      <c r="D58" s="107"/>
      <c r="E58" s="108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127"/>
      <c r="R58" s="127"/>
      <c r="S58" s="127"/>
      <c r="T58" s="127"/>
      <c r="U58" s="127"/>
      <c r="V58" s="44"/>
      <c r="W58" s="107"/>
      <c r="X58" s="44"/>
      <c r="Y58" s="93"/>
      <c r="Z58" s="93"/>
      <c r="AA58" s="93"/>
      <c r="AB58" s="93"/>
      <c r="AC58" s="93"/>
      <c r="AD58" s="93"/>
    </row>
    <row r="59" spans="1:30" x14ac:dyDescent="0.25">
      <c r="A59" s="9"/>
      <c r="B59" s="107"/>
      <c r="C59" s="44"/>
      <c r="D59" s="107"/>
      <c r="E59" s="107"/>
      <c r="F59" s="24"/>
      <c r="G59" s="44"/>
      <c r="H59" s="47"/>
      <c r="I59" s="44"/>
      <c r="J59" s="24"/>
      <c r="K59" s="24"/>
      <c r="L59" s="24"/>
      <c r="M59" s="24"/>
      <c r="N59" s="78"/>
      <c r="O59" s="78"/>
      <c r="P59" s="24"/>
      <c r="Q59" s="128"/>
      <c r="R59" s="128"/>
      <c r="S59" s="128"/>
      <c r="T59" s="128"/>
      <c r="U59" s="128"/>
      <c r="V59" s="24"/>
      <c r="W59" s="107"/>
      <c r="X59" s="24"/>
      <c r="Y59" s="93"/>
      <c r="Z59" s="93"/>
      <c r="AA59" s="93"/>
      <c r="AB59" s="93"/>
      <c r="AC59" s="93"/>
      <c r="AD59" s="93"/>
    </row>
    <row r="60" spans="1:30" x14ac:dyDescent="0.25">
      <c r="A60" s="9"/>
      <c r="B60" s="107"/>
      <c r="C60" s="44"/>
      <c r="D60" s="107"/>
      <c r="E60" s="107"/>
      <c r="F60" s="24"/>
      <c r="G60" s="44"/>
      <c r="H60" s="47"/>
      <c r="I60" s="44"/>
      <c r="J60" s="24"/>
      <c r="K60" s="24"/>
      <c r="L60" s="24"/>
      <c r="M60" s="24"/>
      <c r="N60" s="78"/>
      <c r="O60" s="78"/>
      <c r="P60" s="24"/>
      <c r="Q60" s="128"/>
      <c r="R60" s="128"/>
      <c r="S60" s="128"/>
      <c r="T60" s="128"/>
      <c r="U60" s="128"/>
      <c r="V60" s="24"/>
      <c r="W60" s="107"/>
      <c r="X60" s="24"/>
      <c r="Y60" s="93"/>
      <c r="Z60" s="93"/>
      <c r="AA60" s="93"/>
      <c r="AB60" s="93"/>
      <c r="AC60" s="93"/>
      <c r="AD60" s="93"/>
    </row>
    <row r="61" spans="1:30" x14ac:dyDescent="0.25">
      <c r="A61" s="9"/>
      <c r="B61" s="107"/>
      <c r="C61" s="44"/>
      <c r="D61" s="107"/>
      <c r="E61" s="107"/>
      <c r="F61" s="24"/>
      <c r="G61" s="44"/>
      <c r="H61" s="47"/>
      <c r="I61" s="44"/>
      <c r="J61" s="24"/>
      <c r="K61" s="24"/>
      <c r="L61" s="24"/>
      <c r="M61" s="24"/>
      <c r="N61" s="78"/>
      <c r="O61" s="78"/>
      <c r="P61" s="24"/>
      <c r="Q61" s="128"/>
      <c r="R61" s="128"/>
      <c r="S61" s="128"/>
      <c r="T61" s="128"/>
      <c r="U61" s="128"/>
      <c r="V61" s="24"/>
      <c r="W61" s="107"/>
      <c r="X61" s="24"/>
      <c r="Y61" s="93"/>
      <c r="Z61" s="93"/>
      <c r="AA61" s="93"/>
      <c r="AB61" s="93"/>
      <c r="AC61" s="93"/>
      <c r="AD61" s="93"/>
    </row>
    <row r="62" spans="1:30" x14ac:dyDescent="0.25">
      <c r="A62" s="9"/>
      <c r="B62" s="107"/>
      <c r="C62" s="44"/>
      <c r="D62" s="107"/>
      <c r="E62" s="107"/>
      <c r="F62" s="24"/>
      <c r="G62" s="44"/>
      <c r="H62" s="47"/>
      <c r="I62" s="44"/>
      <c r="J62" s="24"/>
      <c r="K62" s="24"/>
      <c r="L62" s="24"/>
      <c r="M62" s="24"/>
      <c r="N62" s="78"/>
      <c r="O62" s="78"/>
      <c r="P62" s="24"/>
      <c r="Q62" s="128"/>
      <c r="R62" s="128"/>
      <c r="S62" s="128"/>
      <c r="T62" s="128"/>
      <c r="U62" s="128"/>
      <c r="V62" s="24"/>
      <c r="W62" s="107"/>
      <c r="X62" s="24"/>
      <c r="Y62" s="93"/>
      <c r="Z62" s="93"/>
      <c r="AA62" s="93"/>
      <c r="AB62" s="93"/>
      <c r="AC62" s="93"/>
      <c r="AD62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2018-12-11T14:32:49Z</dcterms:modified>
</cp:coreProperties>
</file>