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3" i="3"/>
  <c r="N13" i="3"/>
  <c r="M13" i="3"/>
  <c r="L13" i="3"/>
  <c r="O14" i="3"/>
  <c r="N14" i="3"/>
  <c r="M14" i="3"/>
  <c r="L14" i="3"/>
  <c r="K12" i="3" l="1"/>
  <c r="K15" i="3" s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H14" i="3"/>
  <c r="H15" i="3" s="1"/>
  <c r="M15" i="3" s="1"/>
  <c r="I15" i="3"/>
  <c r="J15" i="3" s="1"/>
  <c r="F15" i="3" l="1"/>
  <c r="L15" i="3" l="1"/>
  <c r="N15" i="3"/>
  <c r="AA12" i="1"/>
  <c r="Z12" i="1"/>
  <c r="Y12" i="1"/>
  <c r="X12" i="1"/>
  <c r="W12" i="1"/>
  <c r="V12" i="1"/>
  <c r="U12" i="1"/>
  <c r="W6" i="2" l="1"/>
  <c r="V6" i="2"/>
  <c r="U6" i="2"/>
  <c r="S6" i="2"/>
  <c r="H11" i="2" s="1"/>
  <c r="H12" i="2" s="1"/>
  <c r="R6" i="2"/>
  <c r="G11" i="2" s="1"/>
  <c r="Q6" i="2"/>
  <c r="F11" i="2" s="1"/>
  <c r="P6" i="2"/>
  <c r="E11" i="2" s="1"/>
  <c r="E12" i="2" s="1"/>
  <c r="N6" i="2"/>
  <c r="L6" i="2"/>
  <c r="K6" i="2"/>
  <c r="H6" i="2"/>
  <c r="G6" i="2"/>
  <c r="F6" i="2"/>
  <c r="E6" i="2"/>
  <c r="T5" i="2"/>
  <c r="F12" i="2" l="1"/>
  <c r="I12" i="2" s="1"/>
  <c r="I11" i="2"/>
  <c r="T6" i="2"/>
</calcChain>
</file>

<file path=xl/sharedStrings.xml><?xml version="1.0" encoding="utf-8"?>
<sst xmlns="http://schemas.openxmlformats.org/spreadsheetml/2006/main" count="301" uniqueCount="127">
  <si>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</si>
  <si>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</si>
  <si>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</si>
  <si>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</si>
  <si>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</si>
  <si>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</si>
  <si>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</si>
  <si>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</si>
  <si>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</si>
  <si>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</si>
  <si>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</si>
  <si>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</si>
  <si>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</si>
  <si>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</si>
  <si>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</si>
  <si>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</si>
  <si>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</si>
  <si>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</si>
  <si>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</si>
  <si>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</si>
  <si>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</si>
  <si>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</si>
  <si>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</si>
  <si>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</si>
  <si>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</si>
  <si>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</si>
  <si>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</si>
  <si>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</si>
  <si>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</si>
  <si>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</si>
  <si>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</si>
  <si>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</si>
  <si>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Hasu</t>
  </si>
  <si>
    <t>8.</t>
  </si>
  <si>
    <t>KPL</t>
  </si>
  <si>
    <t>4.</t>
  </si>
  <si>
    <t>11.</t>
  </si>
  <si>
    <t>7.</t>
  </si>
  <si>
    <t>Cup</t>
  </si>
  <si>
    <t>06.05. 1984  KPL - SMJ  7-11</t>
  </si>
  <si>
    <t xml:space="preserve">  21 v   9 kk 26 pv</t>
  </si>
  <si>
    <t>09.05. 1984  ViVe - KPL  15-7</t>
  </si>
  <si>
    <t>2.  ottelu</t>
  </si>
  <si>
    <t xml:space="preserve">  21 v   9 kk 29 pv</t>
  </si>
  <si>
    <t>Seurat</t>
  </si>
  <si>
    <t>2.</t>
  </si>
  <si>
    <t>ykkössarja</t>
  </si>
  <si>
    <t>22.  ottelu</t>
  </si>
  <si>
    <t>22.05. 1985  KPL - HoNsU  27-1</t>
  </si>
  <si>
    <t xml:space="preserve">  22 v 10 kk 12 pv</t>
  </si>
  <si>
    <t>10.7.1962</t>
  </si>
  <si>
    <t>MESTARUUSSARJA</t>
  </si>
  <si>
    <t>URA SM-SARJASSA</t>
  </si>
  <si>
    <t>KPL = Kouvolan Pallonlyöjät  (1931),  kasvattajaseura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</si>
  <si>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</si>
  <si>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</si>
  <si>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</si>
  <si>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</si>
  <si>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</si>
  <si>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</si>
  <si>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</si>
  <si>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</si>
  <si>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HaKi</t>
  </si>
  <si>
    <t xml:space="preserve"> MYP,  14  ottelua</t>
  </si>
  <si>
    <t>karsintasarja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</si>
  <si>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</si>
  <si>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</si>
  <si>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</si>
  <si>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</si>
  <si>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</si>
  <si>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</si>
  <si>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</si>
  <si>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HaKi = Hakunilan Kisa  (1978)</t>
  </si>
  <si>
    <t xml:space="preserve"> ITÄ - LÄNSI - KORTTI</t>
  </si>
  <si>
    <t>B-POJAT</t>
  </si>
  <si>
    <t xml:space="preserve">  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</si>
  <si>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</si>
  <si>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</si>
  <si>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</si>
  <si>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</si>
  <si>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</si>
  <si>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</si>
  <si>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</si>
  <si>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</si>
  <si>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</si>
  <si>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</si>
  <si>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</si>
  <si>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12.07. 1980  Alajärvi</t>
  </si>
  <si>
    <t xml:space="preserve">  5-13</t>
  </si>
  <si>
    <t>vai</t>
  </si>
  <si>
    <t>Harri Haka</t>
  </si>
  <si>
    <t>19.08. 1978  Nurmo</t>
  </si>
  <si>
    <t xml:space="preserve"> 9-7</t>
  </si>
  <si>
    <t>Seppo Huuskonen</t>
  </si>
  <si>
    <t>Play off, voitot, voittoprosentti</t>
  </si>
  <si>
    <t xml:space="preserve"> Arvo-ottelut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</si>
  <si>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</si>
  <si>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</si>
  <si>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</si>
  <si>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</si>
  <si>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</si>
  <si>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</si>
  <si>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</si>
  <si>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</si>
  <si>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</si>
  <si>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</si>
  <si>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0-2  AA</t>
  </si>
  <si>
    <t>0/1</t>
  </si>
  <si>
    <t>1.</t>
  </si>
  <si>
    <t>23.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</si>
  <si>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</si>
  <si>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</si>
  <si>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</si>
  <si>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</si>
  <si>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</si>
  <si>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</si>
  <si>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</si>
  <si>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</si>
  <si>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</si>
  <si>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</si>
  <si>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</si>
  <si>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</si>
  <si>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</si>
  <si>
    <t>PuMu</t>
  </si>
  <si>
    <t>PuMu = Puna-Mustat, Helsinki  (1941)</t>
  </si>
  <si>
    <t>suomensarja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</si>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</sst>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7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2" fillId="0" borderId="0" xfId="0" applyFont="1"/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8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/>
    <xf numFmtId="0" fontId="3" fillId="4" borderId="3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165" fontId="3" fillId="5" borderId="4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3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/>
    <xf numFmtId="0" fontId="11" fillId="2" borderId="0" xfId="0" applyFont="1" applyFill="1"/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91"/>
      <c r="B1" s="2" t="s">
        <v>32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94" customFormat="1" ht="15" customHeight="1" x14ac:dyDescent="0.25">
      <c r="A2" s="192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94</v>
      </c>
      <c r="AH2" s="14"/>
      <c r="AI2" s="14"/>
      <c r="AJ2" s="15"/>
      <c r="AK2" s="19"/>
      <c r="AL2" s="22" t="s">
        <v>95</v>
      </c>
      <c r="AM2" s="20"/>
      <c r="AN2" s="14"/>
      <c r="AO2" s="193" t="s">
        <v>96</v>
      </c>
      <c r="AP2" s="14"/>
      <c r="AQ2" s="15"/>
      <c r="AR2" s="46"/>
    </row>
    <row r="3" spans="1:44" s="194" customFormat="1" ht="15" customHeight="1" x14ac:dyDescent="0.25">
      <c r="A3" s="19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97</v>
      </c>
      <c r="AE3" s="18" t="s">
        <v>16</v>
      </c>
      <c r="AF3" s="23"/>
      <c r="AG3" s="18" t="s">
        <v>68</v>
      </c>
      <c r="AH3" s="18" t="s">
        <v>69</v>
      </c>
      <c r="AI3" s="15" t="s">
        <v>98</v>
      </c>
      <c r="AJ3" s="18" t="s">
        <v>70</v>
      </c>
      <c r="AK3" s="23"/>
      <c r="AL3" s="18" t="s">
        <v>22</v>
      </c>
      <c r="AM3" s="18" t="s">
        <v>23</v>
      </c>
      <c r="AN3" s="15" t="s">
        <v>38</v>
      </c>
      <c r="AO3" s="15" t="s">
        <v>29</v>
      </c>
      <c r="AP3" s="17" t="s">
        <v>30</v>
      </c>
      <c r="AQ3" s="18" t="s">
        <v>31</v>
      </c>
      <c r="AR3" s="46"/>
    </row>
    <row r="4" spans="1:44" s="194" customFormat="1" ht="15" customHeight="1" x14ac:dyDescent="0.25">
      <c r="A4" s="192"/>
      <c r="B4" s="24">
        <v>1983</v>
      </c>
      <c r="C4" s="25" t="s">
        <v>45</v>
      </c>
      <c r="D4" s="26" t="s">
        <v>34</v>
      </c>
      <c r="E4" s="25"/>
      <c r="F4" s="27" t="s">
        <v>46</v>
      </c>
      <c r="G4" s="28"/>
      <c r="H4" s="29"/>
      <c r="I4" s="25"/>
      <c r="J4" s="25"/>
      <c r="K4" s="25"/>
      <c r="L4" s="25"/>
      <c r="M4" s="25"/>
      <c r="N4" s="30"/>
      <c r="O4" s="23"/>
      <c r="P4" s="18"/>
      <c r="Q4" s="18"/>
      <c r="R4" s="18"/>
      <c r="S4" s="18"/>
      <c r="T4" s="23"/>
      <c r="U4" s="31"/>
      <c r="V4" s="31"/>
      <c r="W4" s="32"/>
      <c r="X4" s="31"/>
      <c r="Y4" s="31"/>
      <c r="Z4" s="38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1"/>
      <c r="AM4" s="2"/>
      <c r="AN4" s="31">
        <v>1</v>
      </c>
      <c r="AO4" s="32"/>
      <c r="AP4" s="33"/>
      <c r="AQ4" s="31"/>
      <c r="AR4" s="46"/>
    </row>
    <row r="5" spans="1:44" s="194" customFormat="1" ht="15" customHeight="1" x14ac:dyDescent="0.25">
      <c r="A5" s="192"/>
      <c r="B5" s="31">
        <v>1984</v>
      </c>
      <c r="C5" s="31" t="s">
        <v>33</v>
      </c>
      <c r="D5" s="34" t="s">
        <v>34</v>
      </c>
      <c r="E5" s="31">
        <v>17</v>
      </c>
      <c r="F5" s="31">
        <v>0</v>
      </c>
      <c r="G5" s="32">
        <v>9</v>
      </c>
      <c r="H5" s="31">
        <v>9</v>
      </c>
      <c r="I5" s="31">
        <v>52</v>
      </c>
      <c r="J5" s="31">
        <v>11</v>
      </c>
      <c r="K5" s="31">
        <v>13</v>
      </c>
      <c r="L5" s="31">
        <v>19</v>
      </c>
      <c r="M5" s="31">
        <v>9</v>
      </c>
      <c r="N5" s="35">
        <v>0.46400000000000002</v>
      </c>
      <c r="O5" s="23"/>
      <c r="P5" s="18"/>
      <c r="Q5" s="18"/>
      <c r="R5" s="18"/>
      <c r="S5" s="18"/>
      <c r="T5" s="23"/>
      <c r="U5" s="31"/>
      <c r="V5" s="31"/>
      <c r="W5" s="32"/>
      <c r="X5" s="31"/>
      <c r="Y5" s="31"/>
      <c r="Z5" s="3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1"/>
      <c r="AM5" s="31"/>
      <c r="AN5" s="31"/>
      <c r="AO5" s="32"/>
      <c r="AP5" s="33"/>
      <c r="AQ5" s="31"/>
      <c r="AR5" s="46"/>
    </row>
    <row r="6" spans="1:44" s="194" customFormat="1" ht="15" customHeight="1" x14ac:dyDescent="0.25">
      <c r="A6" s="192"/>
      <c r="B6" s="31">
        <v>1985</v>
      </c>
      <c r="C6" s="31" t="s">
        <v>35</v>
      </c>
      <c r="D6" s="34" t="s">
        <v>34</v>
      </c>
      <c r="E6" s="31">
        <v>21</v>
      </c>
      <c r="F6" s="31">
        <v>1</v>
      </c>
      <c r="G6" s="32">
        <v>12</v>
      </c>
      <c r="H6" s="31">
        <v>18</v>
      </c>
      <c r="I6" s="31">
        <v>78</v>
      </c>
      <c r="J6" s="31">
        <v>13</v>
      </c>
      <c r="K6" s="31">
        <v>19</v>
      </c>
      <c r="L6" s="31">
        <v>33</v>
      </c>
      <c r="M6" s="31">
        <v>13</v>
      </c>
      <c r="N6" s="35">
        <v>0.49399999999999999</v>
      </c>
      <c r="O6" s="23"/>
      <c r="P6" s="18"/>
      <c r="Q6" s="18"/>
      <c r="R6" s="18"/>
      <c r="S6" s="18"/>
      <c r="T6" s="23"/>
      <c r="U6" s="31">
        <v>6</v>
      </c>
      <c r="V6" s="31">
        <v>0</v>
      </c>
      <c r="W6" s="32">
        <v>0</v>
      </c>
      <c r="X6" s="31">
        <v>7</v>
      </c>
      <c r="Y6" s="31">
        <v>15</v>
      </c>
      <c r="Z6" s="38">
        <v>0.45500000000000002</v>
      </c>
      <c r="AA6" s="23"/>
      <c r="AB6" s="18"/>
      <c r="AC6" s="18" t="s">
        <v>37</v>
      </c>
      <c r="AD6" s="18"/>
      <c r="AE6" s="18"/>
      <c r="AF6" s="23"/>
      <c r="AG6" s="2" t="s">
        <v>105</v>
      </c>
      <c r="AH6" s="2"/>
      <c r="AI6" s="2"/>
      <c r="AJ6" s="2"/>
      <c r="AK6" s="23"/>
      <c r="AL6" s="31"/>
      <c r="AM6" s="31"/>
      <c r="AN6" s="31"/>
      <c r="AO6" s="32"/>
      <c r="AP6" s="33"/>
      <c r="AQ6" s="31"/>
      <c r="AR6" s="46"/>
    </row>
    <row r="7" spans="1:44" s="194" customFormat="1" ht="15" customHeight="1" x14ac:dyDescent="0.25">
      <c r="A7" s="192"/>
      <c r="B7" s="31">
        <v>1986</v>
      </c>
      <c r="C7" s="31" t="s">
        <v>36</v>
      </c>
      <c r="D7" s="34" t="s">
        <v>34</v>
      </c>
      <c r="E7" s="31">
        <v>22</v>
      </c>
      <c r="F7" s="31">
        <v>1</v>
      </c>
      <c r="G7" s="32">
        <v>20</v>
      </c>
      <c r="H7" s="31">
        <v>7</v>
      </c>
      <c r="I7" s="31">
        <v>86</v>
      </c>
      <c r="J7" s="31">
        <v>8</v>
      </c>
      <c r="K7" s="31">
        <v>31</v>
      </c>
      <c r="L7" s="31">
        <v>26</v>
      </c>
      <c r="M7" s="31">
        <v>21</v>
      </c>
      <c r="N7" s="35">
        <v>0.58499999999999996</v>
      </c>
      <c r="O7" s="23"/>
      <c r="P7" s="18" t="s">
        <v>109</v>
      </c>
      <c r="Q7" s="18"/>
      <c r="R7" s="18"/>
      <c r="S7" s="18"/>
      <c r="T7" s="23"/>
      <c r="U7" s="31"/>
      <c r="V7" s="31"/>
      <c r="W7" s="32"/>
      <c r="X7" s="31"/>
      <c r="Y7" s="31"/>
      <c r="Z7" s="38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1"/>
      <c r="AM7" s="31"/>
      <c r="AN7" s="31"/>
      <c r="AO7" s="32"/>
      <c r="AP7" s="33"/>
      <c r="AQ7" s="31"/>
      <c r="AR7" s="46"/>
    </row>
    <row r="8" spans="1:44" s="194" customFormat="1" ht="15" customHeight="1" x14ac:dyDescent="0.25">
      <c r="A8" s="192"/>
      <c r="B8" s="24">
        <v>1987</v>
      </c>
      <c r="C8" s="25" t="s">
        <v>108</v>
      </c>
      <c r="D8" s="26" t="s">
        <v>34</v>
      </c>
      <c r="E8" s="25"/>
      <c r="F8" s="27" t="s">
        <v>46</v>
      </c>
      <c r="G8" s="28"/>
      <c r="H8" s="29"/>
      <c r="I8" s="25"/>
      <c r="J8" s="25"/>
      <c r="K8" s="25"/>
      <c r="L8" s="91"/>
      <c r="M8" s="28"/>
      <c r="N8" s="222"/>
      <c r="O8" s="23"/>
      <c r="P8" s="18"/>
      <c r="Q8" s="18"/>
      <c r="R8" s="18"/>
      <c r="S8" s="18"/>
      <c r="T8" s="23"/>
      <c r="U8" s="31"/>
      <c r="V8" s="31"/>
      <c r="W8" s="32"/>
      <c r="X8" s="31"/>
      <c r="Y8" s="31"/>
      <c r="Z8" s="3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1"/>
      <c r="AM8" s="2"/>
      <c r="AN8" s="2"/>
      <c r="AO8" s="32"/>
      <c r="AP8" s="33"/>
      <c r="AQ8" s="31"/>
      <c r="AR8" s="46"/>
    </row>
    <row r="9" spans="1:44" s="194" customFormat="1" ht="15" customHeight="1" x14ac:dyDescent="0.25">
      <c r="A9" s="192"/>
      <c r="B9" s="31">
        <v>1988</v>
      </c>
      <c r="C9" s="31" t="s">
        <v>37</v>
      </c>
      <c r="D9" s="34" t="s">
        <v>34</v>
      </c>
      <c r="E9" s="31">
        <v>16</v>
      </c>
      <c r="F9" s="31">
        <v>0</v>
      </c>
      <c r="G9" s="31">
        <v>8</v>
      </c>
      <c r="H9" s="31">
        <v>1</v>
      </c>
      <c r="I9" s="31">
        <v>21</v>
      </c>
      <c r="J9" s="31">
        <v>0</v>
      </c>
      <c r="K9" s="31">
        <v>5</v>
      </c>
      <c r="L9" s="31">
        <v>8</v>
      </c>
      <c r="M9" s="31">
        <v>8</v>
      </c>
      <c r="N9" s="35">
        <v>0.45700000000000002</v>
      </c>
      <c r="O9" s="23"/>
      <c r="P9" s="18"/>
      <c r="Q9" s="18"/>
      <c r="R9" s="18"/>
      <c r="S9" s="18"/>
      <c r="T9" s="23"/>
      <c r="U9" s="31">
        <v>1</v>
      </c>
      <c r="V9" s="32">
        <v>0</v>
      </c>
      <c r="W9" s="32">
        <v>0</v>
      </c>
      <c r="X9" s="32">
        <v>0</v>
      </c>
      <c r="Y9" s="31">
        <v>0</v>
      </c>
      <c r="Z9" s="38">
        <v>0</v>
      </c>
      <c r="AA9" s="23">
        <v>66</v>
      </c>
      <c r="AB9" s="18"/>
      <c r="AC9" s="18"/>
      <c r="AD9" s="18"/>
      <c r="AE9" s="18"/>
      <c r="AF9" s="23"/>
      <c r="AG9" s="2" t="s">
        <v>106</v>
      </c>
      <c r="AH9" s="2"/>
      <c r="AI9" s="2"/>
      <c r="AJ9" s="2"/>
      <c r="AK9" s="23"/>
      <c r="AL9" s="31"/>
      <c r="AM9" s="31"/>
      <c r="AN9" s="32"/>
      <c r="AO9" s="32"/>
      <c r="AP9" s="33"/>
      <c r="AQ9" s="31"/>
      <c r="AR9" s="46"/>
    </row>
    <row r="10" spans="1:44" s="194" customFormat="1" ht="15" customHeight="1" x14ac:dyDescent="0.25">
      <c r="A10" s="192"/>
      <c r="B10" s="31">
        <v>1989</v>
      </c>
      <c r="C10" s="31"/>
      <c r="D10" s="34"/>
      <c r="E10" s="31"/>
      <c r="F10" s="31"/>
      <c r="G10" s="31"/>
      <c r="H10" s="31"/>
      <c r="I10" s="31"/>
      <c r="J10" s="31"/>
      <c r="K10" s="31"/>
      <c r="L10" s="31"/>
      <c r="M10" s="31"/>
      <c r="N10" s="35"/>
      <c r="O10" s="23"/>
      <c r="P10" s="18"/>
      <c r="Q10" s="18"/>
      <c r="R10" s="18"/>
      <c r="S10" s="18"/>
      <c r="T10" s="23"/>
      <c r="U10" s="31"/>
      <c r="V10" s="32"/>
      <c r="W10" s="32"/>
      <c r="X10" s="32"/>
      <c r="Y10" s="31"/>
      <c r="Z10" s="38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1"/>
      <c r="AM10" s="31"/>
      <c r="AN10" s="32"/>
      <c r="AO10" s="32"/>
      <c r="AP10" s="33"/>
      <c r="AQ10" s="31"/>
      <c r="AR10" s="46"/>
    </row>
    <row r="11" spans="1:44" s="194" customFormat="1" ht="15" customHeight="1" x14ac:dyDescent="0.25">
      <c r="A11" s="192"/>
      <c r="B11" s="249">
        <v>1990</v>
      </c>
      <c r="C11" s="249" t="s">
        <v>122</v>
      </c>
      <c r="D11" s="250" t="s">
        <v>123</v>
      </c>
      <c r="E11" s="249"/>
      <c r="F11" s="241" t="s">
        <v>125</v>
      </c>
      <c r="G11" s="249"/>
      <c r="H11" s="249"/>
      <c r="I11" s="249"/>
      <c r="J11" s="249"/>
      <c r="K11" s="249"/>
      <c r="L11" s="249"/>
      <c r="M11" s="249"/>
      <c r="N11" s="251"/>
      <c r="O11" s="23"/>
      <c r="P11" s="18"/>
      <c r="Q11" s="18"/>
      <c r="R11" s="18"/>
      <c r="S11" s="18"/>
      <c r="T11" s="23"/>
      <c r="U11" s="31"/>
      <c r="V11" s="32"/>
      <c r="W11" s="32"/>
      <c r="X11" s="32"/>
      <c r="Y11" s="31"/>
      <c r="Z11" s="38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1"/>
      <c r="AM11" s="31"/>
      <c r="AN11" s="32"/>
      <c r="AO11" s="32"/>
      <c r="AP11" s="33"/>
      <c r="AQ11" s="31"/>
      <c r="AR11" s="46"/>
    </row>
    <row r="12" spans="1:44" s="194" customFormat="1" ht="15" customHeight="1" x14ac:dyDescent="0.25">
      <c r="A12" s="195"/>
      <c r="B12" s="16" t="s">
        <v>7</v>
      </c>
      <c r="C12" s="17"/>
      <c r="D12" s="15"/>
      <c r="E12" s="18">
        <v>76</v>
      </c>
      <c r="F12" s="18">
        <v>2</v>
      </c>
      <c r="G12" s="18">
        <v>49</v>
      </c>
      <c r="H12" s="18">
        <v>35</v>
      </c>
      <c r="I12" s="18">
        <v>237</v>
      </c>
      <c r="J12" s="18">
        <v>32</v>
      </c>
      <c r="K12" s="18">
        <v>68</v>
      </c>
      <c r="L12" s="18">
        <v>86</v>
      </c>
      <c r="M12" s="18">
        <v>51</v>
      </c>
      <c r="N12" s="40">
        <v>0.51300000000000001</v>
      </c>
      <c r="O12" s="23"/>
      <c r="P12" s="196" t="s">
        <v>99</v>
      </c>
      <c r="Q12" s="196" t="s">
        <v>99</v>
      </c>
      <c r="R12" s="196" t="s">
        <v>99</v>
      </c>
      <c r="S12" s="196" t="s">
        <v>99</v>
      </c>
      <c r="T12" s="36"/>
      <c r="U12" s="18">
        <f t="shared" ref="U12:Y12" si="0">PRODUCT(E18)</f>
        <v>7</v>
      </c>
      <c r="V12" s="18">
        <f t="shared" si="0"/>
        <v>0</v>
      </c>
      <c r="W12" s="18">
        <f t="shared" si="0"/>
        <v>0</v>
      </c>
      <c r="X12" s="18">
        <f t="shared" si="0"/>
        <v>7</v>
      </c>
      <c r="Y12" s="18">
        <f t="shared" si="0"/>
        <v>15</v>
      </c>
      <c r="Z12" s="40">
        <f>PRODUCT(N18)</f>
        <v>0.441</v>
      </c>
      <c r="AA12" s="197">
        <f>SUM(AA3:AA9)</f>
        <v>66</v>
      </c>
      <c r="AB12" s="196" t="s">
        <v>99</v>
      </c>
      <c r="AC12" s="196" t="s">
        <v>99</v>
      </c>
      <c r="AD12" s="196" t="s">
        <v>99</v>
      </c>
      <c r="AE12" s="196" t="s">
        <v>99</v>
      </c>
      <c r="AF12" s="23"/>
      <c r="AG12" s="196" t="s">
        <v>107</v>
      </c>
      <c r="AH12" s="196" t="s">
        <v>100</v>
      </c>
      <c r="AI12" s="196" t="s">
        <v>100</v>
      </c>
      <c r="AJ12" s="196" t="s">
        <v>100</v>
      </c>
      <c r="AK12" s="23"/>
      <c r="AL12" s="18">
        <v>0</v>
      </c>
      <c r="AM12" s="18">
        <v>0</v>
      </c>
      <c r="AN12" s="18">
        <v>1</v>
      </c>
      <c r="AO12" s="18">
        <v>0</v>
      </c>
      <c r="AP12" s="18">
        <v>0</v>
      </c>
      <c r="AQ12" s="18">
        <v>0</v>
      </c>
      <c r="AR12" s="46"/>
    </row>
    <row r="13" spans="1:44" s="194" customFormat="1" ht="15" customHeight="1" x14ac:dyDescent="0.25">
      <c r="A13" s="195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8"/>
      <c r="O13" s="23"/>
      <c r="P13" s="22"/>
      <c r="Q13" s="20"/>
      <c r="R13" s="199"/>
      <c r="S13" s="200"/>
      <c r="T13" s="23"/>
      <c r="U13" s="17"/>
      <c r="V13" s="14"/>
      <c r="W13" s="14"/>
      <c r="X13" s="14"/>
      <c r="Y13" s="14"/>
      <c r="Z13" s="15"/>
      <c r="AA13" s="23"/>
      <c r="AB13" s="201"/>
      <c r="AC13" s="202"/>
      <c r="AD13" s="199"/>
      <c r="AE13" s="200"/>
      <c r="AF13" s="23"/>
      <c r="AG13" s="203">
        <v>0</v>
      </c>
      <c r="AH13" s="204">
        <v>0</v>
      </c>
      <c r="AI13" s="204">
        <v>0</v>
      </c>
      <c r="AJ13" s="205">
        <v>0</v>
      </c>
      <c r="AK13" s="23"/>
      <c r="AL13" s="17"/>
      <c r="AM13" s="14"/>
      <c r="AN13" s="14"/>
      <c r="AO13" s="14"/>
      <c r="AP13" s="14"/>
      <c r="AQ13" s="15"/>
      <c r="AR13" s="46"/>
    </row>
    <row r="14" spans="1:44" ht="15" customHeight="1" x14ac:dyDescent="0.25">
      <c r="A14" s="192"/>
      <c r="B14" s="37" t="s">
        <v>2</v>
      </c>
      <c r="C14" s="33"/>
      <c r="D14" s="41">
        <v>188.33333333333334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23"/>
      <c r="Q14" s="23"/>
      <c r="R14" s="23"/>
      <c r="S14" s="23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23"/>
      <c r="AG14" s="42"/>
      <c r="AH14" s="42"/>
      <c r="AI14" s="42"/>
      <c r="AJ14" s="42"/>
      <c r="AK14" s="23"/>
      <c r="AL14" s="42"/>
      <c r="AM14" s="42"/>
      <c r="AN14" s="42"/>
      <c r="AO14" s="42"/>
      <c r="AP14" s="42"/>
      <c r="AQ14" s="42"/>
      <c r="AR14" s="46"/>
    </row>
    <row r="15" spans="1:44" s="194" customFormat="1" ht="15" customHeight="1" x14ac:dyDescent="0.25">
      <c r="A15" s="19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36"/>
      <c r="P15" s="36"/>
      <c r="Q15" s="36"/>
      <c r="R15" s="36"/>
      <c r="S15" s="36"/>
      <c r="T15" s="36"/>
      <c r="U15" s="42"/>
      <c r="V15" s="45"/>
      <c r="W15" s="42"/>
      <c r="X15" s="42"/>
      <c r="Y15" s="42"/>
      <c r="Z15" s="42"/>
      <c r="AA15" s="42"/>
      <c r="AB15" s="42"/>
      <c r="AC15" s="42"/>
      <c r="AD15" s="42"/>
      <c r="AE15" s="42"/>
      <c r="AF15" s="23"/>
      <c r="AG15" s="42"/>
      <c r="AH15" s="42"/>
      <c r="AI15" s="42"/>
      <c r="AJ15" s="42"/>
      <c r="AK15" s="23"/>
      <c r="AL15" s="42"/>
      <c r="AM15" s="42"/>
      <c r="AN15" s="42"/>
      <c r="AO15" s="42"/>
      <c r="AP15" s="42"/>
      <c r="AQ15" s="42"/>
      <c r="AR15" s="46"/>
    </row>
    <row r="16" spans="1:44" ht="15" customHeight="1" x14ac:dyDescent="0.25">
      <c r="A16" s="192"/>
      <c r="B16" s="22" t="s">
        <v>52</v>
      </c>
      <c r="C16" s="47"/>
      <c r="D16" s="4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2"/>
      <c r="K16" s="18" t="s">
        <v>25</v>
      </c>
      <c r="L16" s="18" t="s">
        <v>26</v>
      </c>
      <c r="M16" s="18" t="s">
        <v>27</v>
      </c>
      <c r="N16" s="18" t="s">
        <v>21</v>
      </c>
      <c r="O16" s="23"/>
      <c r="P16" s="48" t="s">
        <v>28</v>
      </c>
      <c r="Q16" s="12"/>
      <c r="R16" s="12"/>
      <c r="S16" s="12"/>
      <c r="T16" s="49"/>
      <c r="U16" s="49"/>
      <c r="V16" s="49"/>
      <c r="W16" s="49"/>
      <c r="X16" s="49"/>
      <c r="Y16" s="12"/>
      <c r="Z16" s="12"/>
      <c r="AA16" s="12"/>
      <c r="AB16" s="49"/>
      <c r="AC16" s="49"/>
      <c r="AD16" s="12"/>
      <c r="AE16" s="50"/>
      <c r="AF16" s="23"/>
      <c r="AG16" s="48" t="s">
        <v>101</v>
      </c>
      <c r="AH16" s="12"/>
      <c r="AI16" s="49"/>
      <c r="AJ16" s="50"/>
      <c r="AK16" s="23"/>
      <c r="AL16" s="10" t="s">
        <v>102</v>
      </c>
      <c r="AM16" s="12"/>
      <c r="AN16" s="12"/>
      <c r="AO16" s="12"/>
      <c r="AP16" s="12"/>
      <c r="AQ16" s="50"/>
      <c r="AR16" s="46"/>
    </row>
    <row r="17" spans="1:45" ht="15" customHeight="1" x14ac:dyDescent="0.25">
      <c r="A17" s="192"/>
      <c r="B17" s="48" t="s">
        <v>12</v>
      </c>
      <c r="C17" s="12"/>
      <c r="D17" s="50"/>
      <c r="E17" s="31">
        <v>76</v>
      </c>
      <c r="F17" s="31">
        <v>2</v>
      </c>
      <c r="G17" s="31">
        <v>49</v>
      </c>
      <c r="H17" s="31">
        <v>35</v>
      </c>
      <c r="I17" s="31">
        <v>237</v>
      </c>
      <c r="J17" s="42"/>
      <c r="K17" s="51">
        <v>0.67105263157894735</v>
      </c>
      <c r="L17" s="51">
        <v>0.46052631578947367</v>
      </c>
      <c r="M17" s="51">
        <v>3.1184210526315788</v>
      </c>
      <c r="N17" s="35">
        <v>0.51300000000000001</v>
      </c>
      <c r="O17" s="23"/>
      <c r="P17" s="52" t="s">
        <v>9</v>
      </c>
      <c r="Q17" s="53"/>
      <c r="R17" s="54" t="s">
        <v>39</v>
      </c>
      <c r="S17" s="54"/>
      <c r="T17" s="54"/>
      <c r="U17" s="54"/>
      <c r="V17" s="54"/>
      <c r="W17" s="54"/>
      <c r="X17" s="54"/>
      <c r="Y17" s="55" t="s">
        <v>11</v>
      </c>
      <c r="Z17" s="54"/>
      <c r="AA17" s="56" t="s">
        <v>40</v>
      </c>
      <c r="AB17" s="54"/>
      <c r="AC17" s="54"/>
      <c r="AD17" s="55"/>
      <c r="AE17" s="206"/>
      <c r="AF17" s="23"/>
      <c r="AG17" s="60"/>
      <c r="AH17" s="207"/>
      <c r="AI17" s="54"/>
      <c r="AJ17" s="206"/>
      <c r="AK17" s="23"/>
      <c r="AL17" s="52"/>
      <c r="AM17" s="55"/>
      <c r="AN17" s="54"/>
      <c r="AO17" s="54"/>
      <c r="AP17" s="54"/>
      <c r="AQ17" s="206"/>
      <c r="AR17" s="46"/>
    </row>
    <row r="18" spans="1:45" ht="15" customHeight="1" x14ac:dyDescent="0.25">
      <c r="A18" s="192"/>
      <c r="B18" s="57" t="s">
        <v>14</v>
      </c>
      <c r="C18" s="58"/>
      <c r="D18" s="59"/>
      <c r="E18" s="31">
        <v>7</v>
      </c>
      <c r="F18" s="31">
        <v>0</v>
      </c>
      <c r="G18" s="31">
        <v>0</v>
      </c>
      <c r="H18" s="31">
        <v>7</v>
      </c>
      <c r="I18" s="31">
        <v>15</v>
      </c>
      <c r="J18" s="42"/>
      <c r="K18" s="51">
        <v>0</v>
      </c>
      <c r="L18" s="51">
        <v>1</v>
      </c>
      <c r="M18" s="51">
        <v>2.1428571428571428</v>
      </c>
      <c r="N18" s="35">
        <v>0.441</v>
      </c>
      <c r="O18" s="23"/>
      <c r="P18" s="60" t="s">
        <v>103</v>
      </c>
      <c r="Q18" s="61"/>
      <c r="R18" s="62" t="s">
        <v>41</v>
      </c>
      <c r="S18" s="62"/>
      <c r="T18" s="62"/>
      <c r="U18" s="62"/>
      <c r="V18" s="62"/>
      <c r="W18" s="62"/>
      <c r="X18" s="62"/>
      <c r="Y18" s="63" t="s">
        <v>42</v>
      </c>
      <c r="Z18" s="62"/>
      <c r="AA18" s="64" t="s">
        <v>43</v>
      </c>
      <c r="AB18" s="62"/>
      <c r="AC18" s="62"/>
      <c r="AD18" s="63"/>
      <c r="AE18" s="208"/>
      <c r="AF18" s="23"/>
      <c r="AG18" s="60"/>
      <c r="AH18" s="209"/>
      <c r="AI18" s="62"/>
      <c r="AJ18" s="208"/>
      <c r="AK18" s="23"/>
      <c r="AL18" s="60"/>
      <c r="AM18" s="63"/>
      <c r="AN18" s="62"/>
      <c r="AO18" s="62"/>
      <c r="AP18" s="62"/>
      <c r="AQ18" s="208"/>
      <c r="AR18" s="46"/>
    </row>
    <row r="19" spans="1:45" ht="15" customHeight="1" x14ac:dyDescent="0.25">
      <c r="A19" s="192"/>
      <c r="B19" s="65" t="s">
        <v>15</v>
      </c>
      <c r="C19" s="66"/>
      <c r="D19" s="67"/>
      <c r="E19" s="39">
        <v>6</v>
      </c>
      <c r="F19" s="39">
        <v>0</v>
      </c>
      <c r="G19" s="39">
        <v>3</v>
      </c>
      <c r="H19" s="39">
        <v>2</v>
      </c>
      <c r="I19" s="39">
        <v>25</v>
      </c>
      <c r="J19" s="42"/>
      <c r="K19" s="68">
        <v>0.5</v>
      </c>
      <c r="L19" s="68">
        <v>0.33333333333333331</v>
      </c>
      <c r="M19" s="68">
        <v>4.166666666666667</v>
      </c>
      <c r="N19" s="69">
        <v>0.55600000000000005</v>
      </c>
      <c r="O19" s="23"/>
      <c r="P19" s="60" t="s">
        <v>104</v>
      </c>
      <c r="Q19" s="61"/>
      <c r="R19" s="62" t="s">
        <v>41</v>
      </c>
      <c r="S19" s="62"/>
      <c r="T19" s="62"/>
      <c r="U19" s="62"/>
      <c r="V19" s="62"/>
      <c r="W19" s="62"/>
      <c r="X19" s="62"/>
      <c r="Y19" s="63" t="s">
        <v>42</v>
      </c>
      <c r="Z19" s="62"/>
      <c r="AA19" s="64" t="s">
        <v>43</v>
      </c>
      <c r="AB19" s="62"/>
      <c r="AC19" s="62"/>
      <c r="AD19" s="63"/>
      <c r="AE19" s="208"/>
      <c r="AF19" s="23"/>
      <c r="AG19" s="210"/>
      <c r="AH19" s="209"/>
      <c r="AI19" s="62"/>
      <c r="AJ19" s="208"/>
      <c r="AK19" s="23"/>
      <c r="AL19" s="60"/>
      <c r="AM19" s="63"/>
      <c r="AN19" s="62"/>
      <c r="AO19" s="62"/>
      <c r="AP19" s="62"/>
      <c r="AQ19" s="208"/>
      <c r="AR19" s="46"/>
    </row>
    <row r="20" spans="1:45" ht="15" customHeight="1" x14ac:dyDescent="0.25">
      <c r="A20" s="192"/>
      <c r="B20" s="70" t="s">
        <v>24</v>
      </c>
      <c r="C20" s="71"/>
      <c r="D20" s="72"/>
      <c r="E20" s="18">
        <v>89</v>
      </c>
      <c r="F20" s="18">
        <v>2</v>
      </c>
      <c r="G20" s="18">
        <v>52</v>
      </c>
      <c r="H20" s="18">
        <v>44</v>
      </c>
      <c r="I20" s="18">
        <v>277</v>
      </c>
      <c r="J20" s="42"/>
      <c r="K20" s="73">
        <v>0.6067415730337079</v>
      </c>
      <c r="L20" s="73">
        <v>0.4943820224719101</v>
      </c>
      <c r="M20" s="73">
        <v>3.1123595505617976</v>
      </c>
      <c r="N20" s="40">
        <v>0.51200000000000001</v>
      </c>
      <c r="O20" s="23"/>
      <c r="P20" s="74" t="s">
        <v>10</v>
      </c>
      <c r="Q20" s="75"/>
      <c r="R20" s="76" t="s">
        <v>48</v>
      </c>
      <c r="S20" s="76"/>
      <c r="T20" s="76"/>
      <c r="U20" s="76"/>
      <c r="V20" s="76"/>
      <c r="W20" s="76"/>
      <c r="X20" s="76"/>
      <c r="Y20" s="77" t="s">
        <v>47</v>
      </c>
      <c r="Z20" s="76"/>
      <c r="AA20" s="78" t="s">
        <v>49</v>
      </c>
      <c r="AB20" s="76"/>
      <c r="AC20" s="76"/>
      <c r="AD20" s="77"/>
      <c r="AE20" s="211"/>
      <c r="AF20" s="23"/>
      <c r="AG20" s="212"/>
      <c r="AH20" s="213"/>
      <c r="AI20" s="214"/>
      <c r="AJ20" s="211"/>
      <c r="AK20" s="23"/>
      <c r="AL20" s="74"/>
      <c r="AM20" s="77"/>
      <c r="AN20" s="76"/>
      <c r="AO20" s="76"/>
      <c r="AP20" s="76"/>
      <c r="AQ20" s="211"/>
      <c r="AR20" s="46"/>
    </row>
    <row r="21" spans="1:45" ht="15" customHeight="1" x14ac:dyDescent="0.25">
      <c r="A21" s="192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3"/>
      <c r="P21" s="42"/>
      <c r="Q21" s="45"/>
      <c r="R21" s="42"/>
      <c r="S21" s="42"/>
      <c r="T21" s="23"/>
      <c r="U21" s="23"/>
      <c r="V21" s="45"/>
      <c r="W21" s="42"/>
      <c r="X21" s="42"/>
      <c r="Y21" s="23"/>
      <c r="Z21" s="23"/>
      <c r="AA21" s="23"/>
      <c r="AB21" s="23"/>
      <c r="AC21" s="23"/>
      <c r="AD21" s="23"/>
      <c r="AE21" s="23"/>
      <c r="AF21" s="23"/>
      <c r="AG21" s="23"/>
      <c r="AH21" s="79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">
      <c r="A22" s="192"/>
      <c r="B22" s="42" t="s">
        <v>44</v>
      </c>
      <c r="C22" s="42"/>
      <c r="D22" s="42" t="s">
        <v>53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ht="15" customHeight="1" x14ac:dyDescent="0.2">
      <c r="A23" s="192"/>
      <c r="B23" s="42"/>
      <c r="C23" s="42"/>
      <c r="D23" s="172" t="s">
        <v>124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ht="15" customHeight="1" x14ac:dyDescent="0.2">
      <c r="A24" s="19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s="8" customFormat="1" ht="15" customHeight="1" x14ac:dyDescent="0.2">
      <c r="A25" s="9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s="8" customFormat="1" ht="15" customHeight="1" x14ac:dyDescent="0.25">
      <c r="A26" s="9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42"/>
      <c r="P26" s="42"/>
      <c r="Q26" s="45"/>
      <c r="R26" s="42"/>
      <c r="S26" s="42"/>
      <c r="T26" s="23"/>
      <c r="U26" s="23"/>
      <c r="V26" s="79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8" customFormat="1" ht="15" customHeight="1" x14ac:dyDescent="0.25">
      <c r="A27" s="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2"/>
      <c r="P27" s="42"/>
      <c r="Q27" s="45"/>
      <c r="R27" s="42"/>
      <c r="S27" s="42"/>
      <c r="T27" s="23"/>
      <c r="U27" s="23"/>
      <c r="V27" s="79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  <c r="R28" s="42"/>
      <c r="S28" s="42"/>
      <c r="T28" s="23"/>
      <c r="U28" s="23"/>
      <c r="V28" s="79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3"/>
      <c r="AH34" s="79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3"/>
      <c r="AH35" s="79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79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79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9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9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9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9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9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9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9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9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9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9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9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9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9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9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9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9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9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9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9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9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9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9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9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9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9"/>
      <c r="AI62" s="42"/>
      <c r="AJ62" s="42"/>
      <c r="AK62" s="42"/>
      <c r="AL62" s="42"/>
      <c r="AM62" s="42"/>
      <c r="AN62" s="42"/>
      <c r="AO62" s="42"/>
      <c r="AP62" s="42"/>
      <c r="AQ62" s="42"/>
      <c r="AR62" s="84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9"/>
      <c r="AI63" s="42"/>
      <c r="AJ63" s="42"/>
      <c r="AK63" s="42"/>
      <c r="AL63" s="42"/>
      <c r="AM63" s="42"/>
      <c r="AN63" s="42"/>
      <c r="AO63" s="42"/>
      <c r="AP63" s="42"/>
      <c r="AQ63" s="42"/>
      <c r="AR63" s="84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9"/>
      <c r="AI64" s="42"/>
      <c r="AJ64" s="42"/>
      <c r="AK64" s="42"/>
      <c r="AL64" s="42"/>
      <c r="AM64" s="42"/>
      <c r="AN64" s="42"/>
      <c r="AO64" s="42"/>
      <c r="AP64" s="42"/>
      <c r="AQ64" s="42"/>
      <c r="AR64" s="84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9"/>
      <c r="AI65" s="42"/>
      <c r="AJ65" s="42"/>
      <c r="AK65" s="42"/>
      <c r="AL65" s="42"/>
      <c r="AM65" s="42"/>
      <c r="AN65" s="42"/>
      <c r="AO65" s="42"/>
      <c r="AP65" s="42"/>
      <c r="AQ65" s="42"/>
      <c r="AR65" s="84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9"/>
      <c r="AI66" s="42"/>
      <c r="AJ66" s="42"/>
      <c r="AK66" s="42"/>
      <c r="AL66" s="42"/>
      <c r="AM66" s="42"/>
      <c r="AN66" s="42"/>
      <c r="AO66" s="42"/>
      <c r="AP66" s="42"/>
      <c r="AQ66" s="42"/>
      <c r="AR66" s="84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9"/>
      <c r="AI67" s="42"/>
      <c r="AJ67" s="42"/>
      <c r="AK67" s="42"/>
      <c r="AL67" s="42"/>
      <c r="AM67" s="42"/>
      <c r="AN67" s="42"/>
      <c r="AO67" s="42"/>
      <c r="AP67" s="42"/>
      <c r="AQ67" s="42"/>
      <c r="AR67" s="84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9"/>
      <c r="AI68" s="42"/>
      <c r="AJ68" s="42"/>
      <c r="AK68" s="42"/>
      <c r="AL68" s="42"/>
      <c r="AM68" s="42"/>
      <c r="AN68" s="42"/>
      <c r="AO68" s="42"/>
      <c r="AP68" s="42"/>
      <c r="AQ68" s="42"/>
      <c r="AR68" s="84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9"/>
      <c r="AI69" s="42"/>
      <c r="AJ69" s="42"/>
      <c r="AK69" s="42"/>
      <c r="AL69" s="42"/>
      <c r="AM69" s="42"/>
      <c r="AN69" s="42"/>
      <c r="AO69" s="42"/>
      <c r="AP69" s="42"/>
      <c r="AQ69" s="42"/>
      <c r="AR69" s="84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9"/>
      <c r="AI70" s="42"/>
      <c r="AJ70" s="42"/>
      <c r="AK70" s="42"/>
      <c r="AL70" s="42"/>
      <c r="AM70" s="42"/>
      <c r="AN70" s="42"/>
      <c r="AO70" s="42"/>
      <c r="AP70" s="42"/>
      <c r="AQ70" s="42"/>
      <c r="AR70" s="84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9"/>
      <c r="AI71" s="42"/>
      <c r="AJ71" s="42"/>
      <c r="AK71" s="42"/>
      <c r="AL71" s="42"/>
      <c r="AM71" s="42"/>
      <c r="AN71" s="42"/>
      <c r="AO71" s="42"/>
      <c r="AP71" s="42"/>
      <c r="AQ71" s="42"/>
      <c r="AR71" s="84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9"/>
      <c r="AI72" s="42"/>
      <c r="AJ72" s="42"/>
      <c r="AK72" s="42"/>
      <c r="AL72" s="42"/>
      <c r="AM72" s="42"/>
      <c r="AN72" s="42"/>
      <c r="AO72" s="42"/>
      <c r="AP72" s="42"/>
      <c r="AQ72" s="42"/>
      <c r="AR72" s="84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9"/>
      <c r="AI73" s="42"/>
      <c r="AJ73" s="42"/>
      <c r="AK73" s="42"/>
      <c r="AL73" s="42"/>
      <c r="AM73" s="42"/>
      <c r="AN73" s="42"/>
      <c r="AO73" s="42"/>
      <c r="AP73" s="42"/>
      <c r="AQ73" s="42"/>
      <c r="AR73" s="84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9"/>
      <c r="AI74" s="42"/>
      <c r="AJ74" s="42"/>
      <c r="AK74" s="42"/>
      <c r="AL74" s="42"/>
      <c r="AM74" s="42"/>
      <c r="AN74" s="42"/>
      <c r="AO74" s="42"/>
      <c r="AP74" s="42"/>
      <c r="AQ74" s="42"/>
      <c r="AR74" s="84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9"/>
      <c r="AI75" s="42"/>
      <c r="AJ75" s="42"/>
      <c r="AK75" s="42"/>
      <c r="AL75" s="42"/>
      <c r="AM75" s="42"/>
      <c r="AN75" s="42"/>
      <c r="AO75" s="42"/>
      <c r="AP75" s="42"/>
      <c r="AQ75" s="42"/>
      <c r="AR75" s="84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9"/>
      <c r="AI76" s="42"/>
      <c r="AJ76" s="42"/>
      <c r="AK76" s="42"/>
      <c r="AL76" s="42"/>
      <c r="AM76" s="42"/>
      <c r="AN76" s="42"/>
      <c r="AO76" s="42"/>
      <c r="AP76" s="42"/>
      <c r="AQ76" s="42"/>
      <c r="AR76" s="84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9"/>
      <c r="AI77" s="42"/>
      <c r="AJ77" s="42"/>
      <c r="AK77" s="42"/>
      <c r="AL77" s="42"/>
      <c r="AM77" s="42"/>
      <c r="AN77" s="42"/>
      <c r="AO77" s="42"/>
      <c r="AP77" s="42"/>
      <c r="AQ77" s="42"/>
      <c r="AR77" s="84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9"/>
      <c r="AI78" s="42"/>
      <c r="AJ78" s="42"/>
      <c r="AK78" s="42"/>
      <c r="AL78" s="42"/>
      <c r="AM78" s="42"/>
      <c r="AN78" s="42"/>
      <c r="AO78" s="42"/>
      <c r="AP78" s="42"/>
      <c r="AQ78" s="42"/>
      <c r="AR78" s="84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9"/>
      <c r="AI79" s="42"/>
      <c r="AJ79" s="42"/>
      <c r="AK79" s="42"/>
      <c r="AL79" s="42"/>
      <c r="AM79" s="42"/>
      <c r="AN79" s="42"/>
      <c r="AO79" s="42"/>
      <c r="AP79" s="42"/>
      <c r="AQ79" s="42"/>
      <c r="AR79" s="84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9"/>
      <c r="AI80" s="42"/>
      <c r="AJ80" s="42"/>
      <c r="AK80" s="42"/>
      <c r="AL80" s="42"/>
      <c r="AM80" s="42"/>
      <c r="AN80" s="42"/>
      <c r="AO80" s="42"/>
      <c r="AP80" s="42"/>
      <c r="AQ80" s="42"/>
      <c r="AR80" s="84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23"/>
      <c r="Q81" s="23"/>
      <c r="R81" s="23"/>
      <c r="S81" s="23"/>
      <c r="T81" s="23"/>
      <c r="U81" s="42"/>
      <c r="V81" s="45"/>
      <c r="W81" s="42"/>
      <c r="X81" s="42"/>
      <c r="Y81" s="23"/>
      <c r="Z81" s="23"/>
      <c r="AA81" s="23"/>
      <c r="AB81" s="23"/>
      <c r="AC81" s="23"/>
      <c r="AD81" s="23"/>
      <c r="AE81" s="23"/>
      <c r="AF81" s="23"/>
      <c r="AG81" s="23"/>
      <c r="AH81" s="79"/>
      <c r="AI81" s="42"/>
      <c r="AJ81" s="42"/>
      <c r="AK81" s="23"/>
      <c r="AL81" s="23"/>
      <c r="AM81" s="23"/>
      <c r="AN81" s="23"/>
      <c r="AO81" s="23"/>
      <c r="AP81" s="23"/>
      <c r="AQ81" s="23"/>
      <c r="AR81" s="84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23"/>
      <c r="Q82" s="23"/>
      <c r="R82" s="23"/>
      <c r="S82" s="23"/>
      <c r="T82" s="23"/>
      <c r="U82" s="42"/>
      <c r="V82" s="45"/>
      <c r="W82" s="42"/>
      <c r="X82" s="42"/>
      <c r="Y82" s="23"/>
      <c r="Z82" s="23"/>
      <c r="AA82" s="23"/>
      <c r="AB82" s="23"/>
      <c r="AC82" s="23"/>
      <c r="AD82" s="23"/>
      <c r="AE82" s="23"/>
      <c r="AF82" s="23"/>
      <c r="AG82" s="23"/>
      <c r="AH82" s="79"/>
      <c r="AI82" s="42"/>
      <c r="AJ82" s="42"/>
      <c r="AK82" s="23"/>
      <c r="AL82" s="23"/>
      <c r="AM82" s="23"/>
      <c r="AN82" s="23"/>
      <c r="AO82" s="23"/>
      <c r="AP82" s="23"/>
      <c r="AQ82" s="23"/>
      <c r="AR82" s="84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2"/>
      <c r="AJ83" s="42"/>
      <c r="AK83" s="23"/>
      <c r="AL83" s="23"/>
      <c r="AM83" s="23"/>
      <c r="AN83" s="23"/>
      <c r="AO83" s="23"/>
      <c r="AP83" s="23"/>
      <c r="AQ83" s="23"/>
      <c r="AR83" s="84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2"/>
      <c r="AJ84" s="42"/>
      <c r="AK84" s="23"/>
      <c r="AL84" s="23"/>
      <c r="AM84" s="23"/>
      <c r="AN84" s="23"/>
      <c r="AO84" s="23"/>
      <c r="AP84" s="23"/>
      <c r="AQ84" s="23"/>
      <c r="AR84" s="84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2"/>
      <c r="AJ85" s="42"/>
      <c r="AK85" s="23"/>
      <c r="AL85" s="23"/>
      <c r="AM85" s="23"/>
      <c r="AN85" s="23"/>
      <c r="AO85" s="23"/>
      <c r="AP85" s="23"/>
      <c r="AQ85" s="23"/>
      <c r="AR85" s="84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2"/>
      <c r="AJ86" s="42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2"/>
      <c r="AJ87" s="42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2"/>
      <c r="AJ88" s="42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2"/>
      <c r="AJ89" s="42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2"/>
      <c r="AJ90" s="42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2"/>
      <c r="AJ91" s="42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2"/>
      <c r="AJ92" s="42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2"/>
      <c r="AJ93" s="42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2"/>
      <c r="AJ94" s="42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2"/>
      <c r="AJ95" s="42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2"/>
      <c r="AJ96" s="42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2"/>
      <c r="AJ97" s="42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2"/>
      <c r="AJ98" s="42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2"/>
      <c r="AJ99" s="42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2"/>
      <c r="AJ100" s="42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2"/>
      <c r="AJ101" s="42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2"/>
      <c r="AJ102" s="42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2"/>
      <c r="AJ103" s="42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2"/>
      <c r="AJ104" s="42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2"/>
      <c r="AJ105" s="42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2"/>
      <c r="AJ106" s="42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2"/>
      <c r="AJ107" s="42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2"/>
      <c r="AJ108" s="42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2"/>
      <c r="AJ109" s="42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2"/>
      <c r="AJ110" s="42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2"/>
      <c r="AJ111" s="42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2"/>
      <c r="AJ112" s="42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2"/>
      <c r="AJ113" s="42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2"/>
      <c r="AJ114" s="42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2"/>
      <c r="AJ115" s="42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2"/>
      <c r="AJ116" s="42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2"/>
      <c r="AJ117" s="42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2"/>
      <c r="AJ118" s="42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2"/>
      <c r="AJ119" s="42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2"/>
      <c r="AJ120" s="42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2"/>
      <c r="AJ121" s="42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2"/>
      <c r="AJ122" s="42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2"/>
      <c r="AJ123" s="42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2"/>
      <c r="AJ124" s="42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2"/>
      <c r="AJ125" s="42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2"/>
      <c r="AJ126" s="42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2"/>
      <c r="AJ127" s="42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2"/>
      <c r="AJ128" s="42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2"/>
      <c r="AJ129" s="42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2"/>
      <c r="AJ130" s="42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2"/>
      <c r="AJ131" s="42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2"/>
      <c r="AJ132" s="42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2"/>
      <c r="AJ133" s="42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2"/>
      <c r="AJ134" s="42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2"/>
      <c r="AJ135" s="42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2"/>
      <c r="AJ136" s="42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2"/>
      <c r="AJ137" s="42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2"/>
      <c r="AJ138" s="42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2"/>
      <c r="AJ139" s="42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2"/>
      <c r="AJ140" s="42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2"/>
      <c r="AJ141" s="42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2"/>
      <c r="AJ142" s="42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2"/>
      <c r="AJ143" s="42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2"/>
      <c r="AJ144" s="42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2"/>
      <c r="AJ145" s="42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2"/>
      <c r="AJ146" s="42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2"/>
      <c r="AJ147" s="42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2"/>
      <c r="AJ148" s="42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2"/>
      <c r="AJ149" s="42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2"/>
      <c r="AJ150" s="42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2"/>
      <c r="AJ151" s="42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2"/>
      <c r="AJ152" s="42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2"/>
      <c r="AJ153" s="42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2"/>
      <c r="AJ154" s="42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2"/>
      <c r="AJ155" s="42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2"/>
      <c r="AJ156" s="42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2"/>
      <c r="AJ157" s="42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2"/>
      <c r="AJ158" s="42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2"/>
      <c r="AJ159" s="42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2"/>
      <c r="AJ160" s="42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2"/>
      <c r="AJ161" s="42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2"/>
      <c r="AJ162" s="42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2"/>
      <c r="AJ163" s="42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2"/>
      <c r="AJ164" s="42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2"/>
      <c r="AJ165" s="42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2"/>
      <c r="AJ166" s="42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2"/>
      <c r="AJ167" s="42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2"/>
      <c r="AJ168" s="42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2"/>
      <c r="AJ169" s="42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2"/>
      <c r="AJ170" s="42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2"/>
      <c r="AJ171" s="42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2"/>
      <c r="AJ172" s="42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2"/>
      <c r="AJ173" s="42"/>
      <c r="AK173" s="23"/>
      <c r="AL173" s="23"/>
      <c r="AM173" s="23"/>
      <c r="AN173" s="23"/>
      <c r="AO173" s="23"/>
      <c r="AP173" s="23"/>
      <c r="AQ173" s="23"/>
      <c r="AR173" s="84"/>
    </row>
    <row r="174" spans="1:44" ht="15" customHeight="1" x14ac:dyDescent="0.25">
      <c r="AG174" s="23"/>
      <c r="AH174" s="79"/>
      <c r="AI174" s="42"/>
      <c r="AJ174" s="42"/>
    </row>
    <row r="175" spans="1:44" ht="15" customHeight="1" x14ac:dyDescent="0.25">
      <c r="AG175" s="23"/>
      <c r="AH175" s="79"/>
      <c r="AI175" s="42"/>
      <c r="AJ175" s="42"/>
    </row>
    <row r="176" spans="1:44" ht="15" customHeight="1" x14ac:dyDescent="0.25">
      <c r="AG176" s="23"/>
      <c r="AH176" s="79"/>
      <c r="AI176" s="42"/>
      <c r="AJ176" s="42"/>
    </row>
    <row r="177" spans="2:43" ht="15" customHeight="1" x14ac:dyDescent="0.25">
      <c r="AG177" s="23"/>
      <c r="AH177" s="79"/>
      <c r="AI177" s="42"/>
      <c r="AJ177" s="42"/>
    </row>
    <row r="178" spans="2:43" ht="15" customHeight="1" x14ac:dyDescent="0.25">
      <c r="AG178" s="23"/>
      <c r="AH178" s="79"/>
      <c r="AI178" s="42"/>
      <c r="AJ178" s="42"/>
    </row>
    <row r="179" spans="2:43" ht="15" customHeight="1" x14ac:dyDescent="0.25">
      <c r="AG179" s="23"/>
      <c r="AH179" s="79"/>
      <c r="AI179" s="42"/>
      <c r="AJ179" s="42"/>
    </row>
    <row r="180" spans="2:43" ht="15" customHeight="1" x14ac:dyDescent="0.25">
      <c r="AG180" s="23"/>
      <c r="AH180" s="79"/>
      <c r="AI180" s="42"/>
      <c r="AJ180" s="42"/>
    </row>
    <row r="181" spans="2:43" ht="15" customHeight="1" x14ac:dyDescent="0.2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</row>
    <row r="182" spans="2:43" ht="15" customHeight="1" x14ac:dyDescent="0.2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</row>
    <row r="183" spans="2:43" ht="15" customHeight="1" x14ac:dyDescent="0.2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</row>
    <row r="184" spans="2:43" ht="15" customHeight="1" x14ac:dyDescent="0.2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</row>
    <row r="185" spans="2:43" ht="15" customHeight="1" x14ac:dyDescent="0.2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</row>
    <row r="186" spans="2:43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</row>
    <row r="187" spans="2:43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</row>
    <row r="188" spans="2:43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</row>
    <row r="189" spans="2:43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</row>
    <row r="190" spans="2:43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</row>
    <row r="191" spans="2:43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2:43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37" t="s">
        <v>32</v>
      </c>
      <c r="C1" s="11"/>
      <c r="D1" s="12"/>
      <c r="E1" s="82" t="s">
        <v>50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223" t="s">
        <v>112</v>
      </c>
      <c r="C2" s="167"/>
      <c r="D2" s="224"/>
      <c r="E2" s="13" t="s">
        <v>12</v>
      </c>
      <c r="F2" s="14"/>
      <c r="G2" s="14"/>
      <c r="H2" s="14"/>
      <c r="I2" s="20"/>
      <c r="J2" s="15"/>
      <c r="K2" s="165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225" t="s">
        <v>115</v>
      </c>
      <c r="Y2" s="226"/>
      <c r="Z2" s="227"/>
      <c r="AA2" s="13" t="s">
        <v>12</v>
      </c>
      <c r="AB2" s="14"/>
      <c r="AC2" s="14"/>
      <c r="AD2" s="14"/>
      <c r="AE2" s="20"/>
      <c r="AF2" s="15"/>
      <c r="AG2" s="165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22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28"/>
      <c r="L3" s="18" t="s">
        <v>5</v>
      </c>
      <c r="M3" s="18" t="s">
        <v>6</v>
      </c>
      <c r="N3" s="18" t="s">
        <v>97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28"/>
      <c r="AH3" s="18" t="s">
        <v>5</v>
      </c>
      <c r="AI3" s="18" t="s">
        <v>6</v>
      </c>
      <c r="AJ3" s="18" t="s">
        <v>97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2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1983</v>
      </c>
      <c r="C4" s="31" t="s">
        <v>45</v>
      </c>
      <c r="D4" s="37" t="s">
        <v>34</v>
      </c>
      <c r="E4" s="31">
        <v>1</v>
      </c>
      <c r="F4" s="31">
        <v>0</v>
      </c>
      <c r="G4" s="31">
        <v>0</v>
      </c>
      <c r="H4" s="31">
        <v>0</v>
      </c>
      <c r="I4" s="31"/>
      <c r="J4" s="38"/>
      <c r="K4" s="23"/>
      <c r="L4" s="18"/>
      <c r="M4" s="18"/>
      <c r="N4" s="18"/>
      <c r="O4" s="18"/>
      <c r="P4" s="23"/>
      <c r="Q4" s="31">
        <v>7</v>
      </c>
      <c r="R4" s="31">
        <v>1</v>
      </c>
      <c r="S4" s="31">
        <v>5</v>
      </c>
      <c r="T4" s="31">
        <v>1</v>
      </c>
      <c r="U4" s="31"/>
      <c r="V4" s="229"/>
      <c r="W4" s="36"/>
      <c r="X4" s="31"/>
      <c r="Y4" s="33"/>
      <c r="Z4" s="37"/>
      <c r="AA4" s="31"/>
      <c r="AB4" s="31"/>
      <c r="AC4" s="31"/>
      <c r="AD4" s="32"/>
      <c r="AE4" s="31"/>
      <c r="AF4" s="38"/>
      <c r="AG4" s="36"/>
      <c r="AH4" s="196"/>
      <c r="AI4" s="18"/>
      <c r="AJ4" s="18"/>
      <c r="AK4" s="18"/>
      <c r="AL4" s="23"/>
      <c r="AM4" s="31"/>
      <c r="AN4" s="31"/>
      <c r="AO4" s="32"/>
      <c r="AP4" s="31"/>
      <c r="AQ4" s="31"/>
      <c r="AR4" s="32"/>
      <c r="AS4" s="3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247"/>
      <c r="D5" s="248"/>
      <c r="E5" s="31"/>
      <c r="F5" s="31"/>
      <c r="G5" s="31"/>
      <c r="H5" s="32"/>
      <c r="I5" s="31"/>
      <c r="J5" s="38"/>
      <c r="K5" s="23"/>
      <c r="L5" s="18"/>
      <c r="M5" s="18"/>
      <c r="N5" s="18"/>
      <c r="O5" s="18"/>
      <c r="P5" s="23"/>
      <c r="Q5" s="31"/>
      <c r="R5" s="31"/>
      <c r="S5" s="32"/>
      <c r="T5" s="31"/>
      <c r="U5" s="31"/>
      <c r="V5" s="229"/>
      <c r="W5" s="36"/>
      <c r="X5" s="31"/>
      <c r="Y5" s="33"/>
      <c r="Z5" s="37"/>
      <c r="AA5" s="31"/>
      <c r="AB5" s="31"/>
      <c r="AC5" s="31"/>
      <c r="AD5" s="32"/>
      <c r="AE5" s="31"/>
      <c r="AF5" s="38"/>
      <c r="AG5" s="36"/>
      <c r="AH5" s="196"/>
      <c r="AI5" s="18"/>
      <c r="AJ5" s="18"/>
      <c r="AK5" s="18"/>
      <c r="AL5" s="23"/>
      <c r="AM5" s="31"/>
      <c r="AN5" s="31"/>
      <c r="AO5" s="32"/>
      <c r="AP5" s="31"/>
      <c r="AQ5" s="31"/>
      <c r="AR5" s="32"/>
      <c r="AS5" s="3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1987</v>
      </c>
      <c r="C6" s="247" t="s">
        <v>108</v>
      </c>
      <c r="D6" s="248" t="s">
        <v>34</v>
      </c>
      <c r="E6" s="31">
        <v>16</v>
      </c>
      <c r="F6" s="31">
        <v>1</v>
      </c>
      <c r="G6" s="31">
        <v>12</v>
      </c>
      <c r="H6" s="32">
        <v>8</v>
      </c>
      <c r="I6" s="31"/>
      <c r="J6" s="38"/>
      <c r="K6" s="23"/>
      <c r="L6" s="18"/>
      <c r="M6" s="18"/>
      <c r="N6" s="18"/>
      <c r="O6" s="18"/>
      <c r="P6" s="23"/>
      <c r="Q6" s="31"/>
      <c r="R6" s="31"/>
      <c r="S6" s="32"/>
      <c r="T6" s="31"/>
      <c r="U6" s="31"/>
      <c r="V6" s="32"/>
      <c r="W6" s="36"/>
      <c r="X6" s="31"/>
      <c r="Y6" s="31"/>
      <c r="Z6" s="37"/>
      <c r="AA6" s="31"/>
      <c r="AB6" s="31"/>
      <c r="AC6" s="31"/>
      <c r="AD6" s="31"/>
      <c r="AE6" s="31"/>
      <c r="AF6" s="38"/>
      <c r="AG6" s="36"/>
      <c r="AH6" s="196"/>
      <c r="AI6" s="18"/>
      <c r="AJ6" s="18"/>
      <c r="AK6" s="18"/>
      <c r="AL6" s="23"/>
      <c r="AM6" s="31"/>
      <c r="AN6" s="31"/>
      <c r="AO6" s="32"/>
      <c r="AP6" s="31"/>
      <c r="AQ6" s="31"/>
      <c r="AR6" s="32"/>
      <c r="AS6" s="3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247"/>
      <c r="D7" s="248"/>
      <c r="E7" s="31"/>
      <c r="F7" s="31"/>
      <c r="G7" s="31"/>
      <c r="H7" s="32"/>
      <c r="I7" s="31"/>
      <c r="J7" s="38"/>
      <c r="K7" s="23"/>
      <c r="L7" s="18"/>
      <c r="M7" s="18"/>
      <c r="N7" s="18"/>
      <c r="O7" s="18"/>
      <c r="P7" s="23"/>
      <c r="Q7" s="31"/>
      <c r="R7" s="31"/>
      <c r="S7" s="32"/>
      <c r="T7" s="31"/>
      <c r="U7" s="31"/>
      <c r="V7" s="32"/>
      <c r="W7" s="36"/>
      <c r="X7" s="31"/>
      <c r="Y7" s="33"/>
      <c r="Z7" s="37"/>
      <c r="AA7" s="31"/>
      <c r="AB7" s="31"/>
      <c r="AC7" s="31"/>
      <c r="AD7" s="32"/>
      <c r="AE7" s="31"/>
      <c r="AF7" s="38"/>
      <c r="AG7" s="36"/>
      <c r="AH7" s="196"/>
      <c r="AI7" s="18"/>
      <c r="AJ7" s="18"/>
      <c r="AK7" s="18"/>
      <c r="AL7" s="23"/>
      <c r="AM7" s="31"/>
      <c r="AN7" s="31"/>
      <c r="AO7" s="32"/>
      <c r="AP7" s="31"/>
      <c r="AQ7" s="31"/>
      <c r="AR7" s="32"/>
      <c r="AS7" s="3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1"/>
      <c r="D8" s="37"/>
      <c r="E8" s="31"/>
      <c r="F8" s="31"/>
      <c r="G8" s="31"/>
      <c r="H8" s="31"/>
      <c r="I8" s="31"/>
      <c r="J8" s="38"/>
      <c r="K8" s="36"/>
      <c r="L8" s="196"/>
      <c r="M8" s="18"/>
      <c r="N8" s="18"/>
      <c r="O8" s="18"/>
      <c r="P8" s="23"/>
      <c r="Q8" s="31"/>
      <c r="R8" s="31"/>
      <c r="S8" s="31"/>
      <c r="T8" s="31"/>
      <c r="U8" s="31"/>
      <c r="V8" s="229"/>
      <c r="W8" s="36"/>
      <c r="X8" s="31">
        <v>1990</v>
      </c>
      <c r="Y8" s="33" t="s">
        <v>122</v>
      </c>
      <c r="Z8" s="34" t="s">
        <v>123</v>
      </c>
      <c r="AA8" s="31">
        <v>22</v>
      </c>
      <c r="AB8" s="31">
        <v>3</v>
      </c>
      <c r="AC8" s="31">
        <v>29</v>
      </c>
      <c r="AD8" s="32">
        <v>17</v>
      </c>
      <c r="AE8" s="31"/>
      <c r="AF8" s="38"/>
      <c r="AG8" s="36"/>
      <c r="AH8" s="18" t="s">
        <v>126</v>
      </c>
      <c r="AI8" s="16"/>
      <c r="AJ8" s="16"/>
      <c r="AK8" s="18"/>
      <c r="AL8" s="23"/>
      <c r="AM8" s="31"/>
      <c r="AN8" s="31"/>
      <c r="AO8" s="32"/>
      <c r="AP8" s="31"/>
      <c r="AQ8" s="31"/>
      <c r="AR8" s="32"/>
      <c r="AS8" s="3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86" t="s">
        <v>117</v>
      </c>
      <c r="C9" s="87"/>
      <c r="D9" s="85"/>
      <c r="E9" s="88">
        <f>SUM(E4:E8)</f>
        <v>17</v>
      </c>
      <c r="F9" s="88">
        <f>SUM(F4:F8)</f>
        <v>1</v>
      </c>
      <c r="G9" s="88">
        <f>SUM(G4:G8)</f>
        <v>12</v>
      </c>
      <c r="H9" s="88">
        <f>SUM(H4:H8)</f>
        <v>8</v>
      </c>
      <c r="I9" s="88">
        <f>SUM(I4:I8)</f>
        <v>0</v>
      </c>
      <c r="J9" s="230">
        <v>0</v>
      </c>
      <c r="K9" s="165">
        <f>SUM(K4:K8)</f>
        <v>0</v>
      </c>
      <c r="L9" s="22"/>
      <c r="M9" s="20"/>
      <c r="N9" s="199"/>
      <c r="O9" s="200"/>
      <c r="P9" s="23"/>
      <c r="Q9" s="88">
        <f>SUM(Q4:Q8)</f>
        <v>7</v>
      </c>
      <c r="R9" s="88">
        <f>SUM(R4:R8)</f>
        <v>1</v>
      </c>
      <c r="S9" s="88">
        <f>SUM(S4:S8)</f>
        <v>5</v>
      </c>
      <c r="T9" s="88">
        <f>SUM(T4:T8)</f>
        <v>1</v>
      </c>
      <c r="U9" s="88">
        <f>SUM(U4:U8)</f>
        <v>0</v>
      </c>
      <c r="V9" s="40">
        <v>0</v>
      </c>
      <c r="W9" s="165">
        <f>SUM(W4:W8)</f>
        <v>0</v>
      </c>
      <c r="X9" s="16" t="s">
        <v>117</v>
      </c>
      <c r="Y9" s="17"/>
      <c r="Z9" s="15"/>
      <c r="AA9" s="88">
        <f>SUM(AA4:AA8)</f>
        <v>22</v>
      </c>
      <c r="AB9" s="88">
        <f>SUM(AB4:AB8)</f>
        <v>3</v>
      </c>
      <c r="AC9" s="88">
        <f>SUM(AC4:AC8)</f>
        <v>29</v>
      </c>
      <c r="AD9" s="88">
        <f>SUM(AD4:AD8)</f>
        <v>17</v>
      </c>
      <c r="AE9" s="88">
        <f>SUM(AE4:AE8)</f>
        <v>0</v>
      </c>
      <c r="AF9" s="230">
        <v>0</v>
      </c>
      <c r="AG9" s="165">
        <f>SUM(AG4:AG8)</f>
        <v>0</v>
      </c>
      <c r="AH9" s="22"/>
      <c r="AI9" s="20"/>
      <c r="AJ9" s="199"/>
      <c r="AK9" s="200"/>
      <c r="AL9" s="23"/>
      <c r="AM9" s="88">
        <f>SUM(AM4:AM8)</f>
        <v>0</v>
      </c>
      <c r="AN9" s="88">
        <f>SUM(AN4:AN8)</f>
        <v>0</v>
      </c>
      <c r="AO9" s="88">
        <f>SUM(AO4:AO8)</f>
        <v>0</v>
      </c>
      <c r="AP9" s="88">
        <f>SUM(AP4:AP8)</f>
        <v>0</v>
      </c>
      <c r="AQ9" s="88">
        <f>SUM(AQ4:AQ8)</f>
        <v>0</v>
      </c>
      <c r="AR9" s="40">
        <v>0</v>
      </c>
      <c r="AS9" s="228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36"/>
      <c r="L10" s="23"/>
      <c r="M10" s="23"/>
      <c r="N10" s="23"/>
      <c r="O10" s="23"/>
      <c r="P10" s="42"/>
      <c r="Q10" s="42"/>
      <c r="R10" s="45"/>
      <c r="S10" s="42"/>
      <c r="T10" s="42"/>
      <c r="U10" s="23"/>
      <c r="V10" s="23"/>
      <c r="W10" s="36"/>
      <c r="X10" s="42"/>
      <c r="Y10" s="42"/>
      <c r="Z10" s="42"/>
      <c r="AA10" s="42"/>
      <c r="AB10" s="42"/>
      <c r="AC10" s="42"/>
      <c r="AD10" s="42"/>
      <c r="AE10" s="42"/>
      <c r="AF10" s="43"/>
      <c r="AG10" s="36"/>
      <c r="AH10" s="23"/>
      <c r="AI10" s="23"/>
      <c r="AJ10" s="23"/>
      <c r="AK10" s="23"/>
      <c r="AL10" s="42"/>
      <c r="AM10" s="42"/>
      <c r="AN10" s="45"/>
      <c r="AO10" s="42"/>
      <c r="AP10" s="42"/>
      <c r="AQ10" s="23"/>
      <c r="AR10" s="23"/>
      <c r="AS10" s="3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31" t="s">
        <v>118</v>
      </c>
      <c r="C11" s="232"/>
      <c r="D11" s="23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25</v>
      </c>
      <c r="M11" s="18" t="s">
        <v>26</v>
      </c>
      <c r="N11" s="18" t="s">
        <v>119</v>
      </c>
      <c r="O11" s="18" t="s">
        <v>120</v>
      </c>
      <c r="Q11" s="45"/>
      <c r="R11" s="45" t="s">
        <v>44</v>
      </c>
      <c r="S11" s="45"/>
      <c r="T11" s="42" t="s">
        <v>53</v>
      </c>
      <c r="U11" s="23"/>
      <c r="V11" s="36"/>
      <c r="W11" s="36"/>
      <c r="X11" s="234"/>
      <c r="Y11" s="234"/>
      <c r="Z11" s="234"/>
      <c r="AA11" s="234"/>
      <c r="AB11" s="234"/>
      <c r="AC11" s="42"/>
      <c r="AD11" s="42"/>
      <c r="AE11" s="42"/>
      <c r="AF11" s="42"/>
      <c r="AG11" s="42"/>
      <c r="AH11" s="42"/>
      <c r="AI11" s="42"/>
      <c r="AJ11" s="42"/>
      <c r="AK11" s="42"/>
      <c r="AM11" s="36"/>
      <c r="AN11" s="234"/>
      <c r="AO11" s="234"/>
      <c r="AP11" s="234"/>
      <c r="AQ11" s="234"/>
      <c r="AR11" s="234"/>
      <c r="AS11" s="23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121</v>
      </c>
      <c r="C12" s="12"/>
      <c r="D12" s="50"/>
      <c r="E12" s="235">
        <v>89</v>
      </c>
      <c r="F12" s="235">
        <v>2</v>
      </c>
      <c r="G12" s="235">
        <v>52</v>
      </c>
      <c r="H12" s="235">
        <v>44</v>
      </c>
      <c r="I12" s="235">
        <v>277</v>
      </c>
      <c r="J12" s="236">
        <v>0.51200000000000001</v>
      </c>
      <c r="K12" s="42">
        <f>PRODUCT(I12/J12)</f>
        <v>541.015625</v>
      </c>
      <c r="L12" s="237">
        <f>PRODUCT((F12+G12)/E12)</f>
        <v>0.6067415730337079</v>
      </c>
      <c r="M12" s="237">
        <f>PRODUCT(H12/E12)</f>
        <v>0.4943820224719101</v>
      </c>
      <c r="N12" s="237">
        <f>PRODUCT((F12+G12+H12)/E12)</f>
        <v>1.101123595505618</v>
      </c>
      <c r="O12" s="237">
        <f>PRODUCT(I12/E12)</f>
        <v>3.1123595505617976</v>
      </c>
      <c r="Q12" s="45"/>
      <c r="R12" s="45"/>
      <c r="S12" s="45"/>
      <c r="T12" s="172" t="s">
        <v>124</v>
      </c>
      <c r="U12" s="42"/>
      <c r="V12" s="42"/>
      <c r="W12" s="42"/>
      <c r="X12" s="45"/>
      <c r="Y12" s="45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38" t="s">
        <v>112</v>
      </c>
      <c r="C13" s="239"/>
      <c r="D13" s="240"/>
      <c r="E13" s="235">
        <f>PRODUCT(E9+Q9)</f>
        <v>24</v>
      </c>
      <c r="F13" s="235">
        <f>PRODUCT(F9+R9)</f>
        <v>2</v>
      </c>
      <c r="G13" s="235">
        <f>PRODUCT(G9+S9)</f>
        <v>17</v>
      </c>
      <c r="H13" s="235">
        <f>PRODUCT(H9+T9)</f>
        <v>9</v>
      </c>
      <c r="I13" s="235">
        <f>PRODUCT(I9+U9)</f>
        <v>0</v>
      </c>
      <c r="J13" s="236">
        <v>0</v>
      </c>
      <c r="K13" s="42">
        <f>PRODUCT(K9+W9)</f>
        <v>0</v>
      </c>
      <c r="L13" s="237">
        <f>PRODUCT((F13+G13)/E13)</f>
        <v>0.79166666666666663</v>
      </c>
      <c r="M13" s="237">
        <f>PRODUCT(H13/E13)</f>
        <v>0.375</v>
      </c>
      <c r="N13" s="237">
        <f>PRODUCT((F13+G13+H13)/E13)</f>
        <v>1.1666666666666667</v>
      </c>
      <c r="O13" s="237">
        <f>PRODUCT(I13/E13)</f>
        <v>0</v>
      </c>
      <c r="Q13" s="45"/>
      <c r="R13" s="45"/>
      <c r="S13" s="45"/>
      <c r="T13" s="23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41" t="s">
        <v>115</v>
      </c>
      <c r="C14" s="242"/>
      <c r="D14" s="243"/>
      <c r="E14" s="235">
        <f>PRODUCT(AA9+AM9)</f>
        <v>22</v>
      </c>
      <c r="F14" s="235">
        <f>PRODUCT(AB9+AN9)</f>
        <v>3</v>
      </c>
      <c r="G14" s="235">
        <f>PRODUCT(AC9+AO9)</f>
        <v>29</v>
      </c>
      <c r="H14" s="235">
        <f>PRODUCT(AD9+AP9)</f>
        <v>17</v>
      </c>
      <c r="I14" s="235">
        <f>PRODUCT(AE9+AQ9)</f>
        <v>0</v>
      </c>
      <c r="J14" s="236">
        <v>0</v>
      </c>
      <c r="K14" s="23">
        <f>PRODUCT(AG9+AS9)</f>
        <v>0</v>
      </c>
      <c r="L14" s="237">
        <f>PRODUCT((F14+G14)/E14)</f>
        <v>1.4545454545454546</v>
      </c>
      <c r="M14" s="237">
        <f>PRODUCT(H14/E14)</f>
        <v>0.77272727272727271</v>
      </c>
      <c r="N14" s="237">
        <f>PRODUCT((F14+G14+H14)/E14)</f>
        <v>2.2272727272727271</v>
      </c>
      <c r="O14" s="237">
        <f>PRODUCT(I14/E14)</f>
        <v>0</v>
      </c>
      <c r="Q14" s="45"/>
      <c r="R14" s="45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2"/>
      <c r="AD14" s="42"/>
      <c r="AE14" s="42"/>
      <c r="AF14" s="42"/>
      <c r="AG14" s="42"/>
      <c r="AH14" s="42"/>
      <c r="AI14" s="42"/>
      <c r="AJ14" s="42"/>
      <c r="AK14" s="42"/>
      <c r="AL14" s="23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44" t="s">
        <v>117</v>
      </c>
      <c r="C15" s="245"/>
      <c r="D15" s="246"/>
      <c r="E15" s="235">
        <f>SUM(E12:E14)</f>
        <v>135</v>
      </c>
      <c r="F15" s="235">
        <f t="shared" ref="F15:I15" si="0">SUM(F12:F14)</f>
        <v>7</v>
      </c>
      <c r="G15" s="235">
        <f t="shared" si="0"/>
        <v>98</v>
      </c>
      <c r="H15" s="235">
        <f t="shared" si="0"/>
        <v>70</v>
      </c>
      <c r="I15" s="235">
        <f t="shared" si="0"/>
        <v>277</v>
      </c>
      <c r="J15" s="236">
        <f>PRODUCT(I15/K15)</f>
        <v>0.51200000000000001</v>
      </c>
      <c r="K15" s="42">
        <f>SUM(K12:K14)</f>
        <v>541.015625</v>
      </c>
      <c r="L15" s="237">
        <f>PRODUCT((F15+G15)/E15)</f>
        <v>0.77777777777777779</v>
      </c>
      <c r="M15" s="237">
        <f>PRODUCT(H15/E15)</f>
        <v>0.51851851851851849</v>
      </c>
      <c r="N15" s="237">
        <f>PRODUCT((F15+G15+H15)/E15)</f>
        <v>1.2962962962962963</v>
      </c>
      <c r="O15" s="237">
        <v>3.11</v>
      </c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3"/>
      <c r="F16" s="23"/>
      <c r="G16" s="23"/>
      <c r="H16" s="23"/>
      <c r="I16" s="23"/>
      <c r="J16" s="42"/>
      <c r="K16" s="42"/>
      <c r="L16" s="23"/>
      <c r="M16" s="23"/>
      <c r="N16" s="23"/>
      <c r="O16" s="23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2"/>
      <c r="AD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2"/>
      <c r="AD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2"/>
      <c r="AD88" s="42"/>
      <c r="AH88" s="42"/>
      <c r="AI88" s="42"/>
      <c r="AJ88" s="42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2"/>
      <c r="AD89" s="42"/>
      <c r="AH89" s="42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2"/>
      <c r="AD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2"/>
      <c r="AD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2"/>
      <c r="AD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2"/>
      <c r="AD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2"/>
      <c r="AD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2"/>
      <c r="AD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172"/>
      <c r="U158" s="23"/>
      <c r="V158" s="23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172"/>
      <c r="U159" s="23"/>
      <c r="V159" s="23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2"/>
      <c r="AI174" s="42"/>
      <c r="AJ174" s="42"/>
      <c r="AK174" s="4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2"/>
      <c r="AI175" s="42"/>
      <c r="AJ175" s="42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2"/>
      <c r="AI176" s="42"/>
      <c r="AJ176" s="42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AH177" s="42"/>
      <c r="AI177" s="42"/>
      <c r="AJ177" s="42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AH180" s="23"/>
      <c r="AI180" s="23"/>
      <c r="AJ180" s="23"/>
      <c r="AK180" s="23"/>
      <c r="AL180" s="23"/>
    </row>
  </sheetData>
  <sortState ref="B5:AE6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140625" style="81" customWidth="1"/>
    <col min="3" max="3" width="19.42578125" style="80" customWidth="1"/>
    <col min="4" max="4" width="10.5703125" style="174" customWidth="1"/>
    <col min="5" max="5" width="8" style="174" customWidth="1"/>
    <col min="6" max="6" width="0.7109375" style="36" customWidth="1"/>
    <col min="7" max="11" width="5.28515625" style="80" customWidth="1"/>
    <col min="12" max="12" width="6.42578125" style="80" customWidth="1"/>
    <col min="13" max="21" width="5.28515625" style="80" customWidth="1"/>
    <col min="22" max="22" width="10.85546875" style="80" customWidth="1"/>
    <col min="23" max="23" width="19.7109375" style="174" customWidth="1"/>
    <col min="24" max="24" width="9.7109375" style="80" customWidth="1"/>
    <col min="25" max="30" width="9.140625" style="84"/>
  </cols>
  <sheetData>
    <row r="1" spans="1:30" ht="18.75" x14ac:dyDescent="0.3">
      <c r="A1" s="1"/>
      <c r="B1" s="166" t="s">
        <v>73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8"/>
      <c r="X1" s="91"/>
      <c r="Y1" s="169"/>
      <c r="Z1" s="169"/>
      <c r="AA1" s="169"/>
      <c r="AB1" s="169"/>
      <c r="AC1" s="169"/>
      <c r="AD1" s="169"/>
    </row>
    <row r="2" spans="1:30" x14ac:dyDescent="0.25">
      <c r="A2" s="1"/>
      <c r="B2" s="10" t="s">
        <v>32</v>
      </c>
      <c r="C2" s="82" t="s">
        <v>50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32"/>
      <c r="Y2" s="169"/>
      <c r="Z2" s="169"/>
      <c r="AA2" s="169"/>
      <c r="AB2" s="169"/>
      <c r="AC2" s="169"/>
      <c r="AD2" s="169"/>
    </row>
    <row r="3" spans="1:30" x14ac:dyDescent="0.25">
      <c r="A3" s="1"/>
      <c r="B3" s="90" t="s">
        <v>74</v>
      </c>
      <c r="C3" s="22" t="s">
        <v>75</v>
      </c>
      <c r="D3" s="86" t="s">
        <v>76</v>
      </c>
      <c r="E3" s="89" t="s">
        <v>1</v>
      </c>
      <c r="F3" s="23"/>
      <c r="G3" s="88" t="s">
        <v>59</v>
      </c>
      <c r="H3" s="85" t="s">
        <v>60</v>
      </c>
      <c r="I3" s="85" t="s">
        <v>30</v>
      </c>
      <c r="J3" s="17" t="s">
        <v>77</v>
      </c>
      <c r="K3" s="87" t="s">
        <v>78</v>
      </c>
      <c r="L3" s="87" t="s">
        <v>79</v>
      </c>
      <c r="M3" s="88" t="s">
        <v>58</v>
      </c>
      <c r="N3" s="88" t="s">
        <v>29</v>
      </c>
      <c r="O3" s="85" t="s">
        <v>80</v>
      </c>
      <c r="P3" s="88" t="s">
        <v>60</v>
      </c>
      <c r="Q3" s="88" t="s">
        <v>16</v>
      </c>
      <c r="R3" s="88">
        <v>1</v>
      </c>
      <c r="S3" s="88">
        <v>2</v>
      </c>
      <c r="T3" s="88">
        <v>3</v>
      </c>
      <c r="U3" s="88" t="s">
        <v>81</v>
      </c>
      <c r="V3" s="17" t="s">
        <v>21</v>
      </c>
      <c r="W3" s="16" t="s">
        <v>82</v>
      </c>
      <c r="X3" s="16" t="s">
        <v>83</v>
      </c>
      <c r="Y3" s="169"/>
      <c r="Z3" s="169"/>
      <c r="AA3" s="169"/>
      <c r="AB3" s="169"/>
      <c r="AC3" s="169"/>
      <c r="AD3" s="169"/>
    </row>
    <row r="4" spans="1:30" x14ac:dyDescent="0.25">
      <c r="A4" s="1"/>
      <c r="B4" s="171" t="s">
        <v>91</v>
      </c>
      <c r="C4" s="175" t="s">
        <v>92</v>
      </c>
      <c r="D4" s="171" t="s">
        <v>84</v>
      </c>
      <c r="E4" s="176" t="s">
        <v>34</v>
      </c>
      <c r="F4" s="23"/>
      <c r="G4" s="170">
        <v>1</v>
      </c>
      <c r="H4" s="170"/>
      <c r="I4" s="170"/>
      <c r="J4" s="170" t="s">
        <v>85</v>
      </c>
      <c r="K4" s="170">
        <v>5</v>
      </c>
      <c r="L4" s="170"/>
      <c r="M4" s="170">
        <v>1</v>
      </c>
      <c r="N4" s="170"/>
      <c r="O4" s="170">
        <v>1</v>
      </c>
      <c r="P4" s="170"/>
      <c r="Q4" s="170"/>
      <c r="R4" s="170"/>
      <c r="S4" s="170"/>
      <c r="T4" s="170"/>
      <c r="U4" s="170"/>
      <c r="V4" s="177"/>
      <c r="W4" s="179" t="s">
        <v>93</v>
      </c>
      <c r="X4" s="170"/>
      <c r="Y4" s="169"/>
      <c r="Z4" s="169"/>
      <c r="AA4" s="169"/>
      <c r="AB4" s="169"/>
      <c r="AC4" s="169"/>
      <c r="AD4" s="169"/>
    </row>
    <row r="5" spans="1:30" x14ac:dyDescent="0.25">
      <c r="A5" s="1"/>
      <c r="B5" s="215"/>
      <c r="C5" s="216"/>
      <c r="D5" s="217"/>
      <c r="E5" s="218"/>
      <c r="F5" s="219"/>
      <c r="G5" s="216"/>
      <c r="H5" s="216"/>
      <c r="I5" s="216"/>
      <c r="J5" s="220"/>
      <c r="K5" s="220"/>
      <c r="L5" s="220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7"/>
      <c r="X5" s="221"/>
      <c r="Y5" s="169"/>
      <c r="Z5" s="169"/>
      <c r="AA5" s="169"/>
      <c r="AB5" s="169"/>
      <c r="AC5" s="169"/>
      <c r="AD5" s="169"/>
    </row>
    <row r="6" spans="1:30" x14ac:dyDescent="0.25">
      <c r="A6" s="1"/>
      <c r="B6" s="90" t="s">
        <v>86</v>
      </c>
      <c r="C6" s="22" t="s">
        <v>75</v>
      </c>
      <c r="D6" s="86" t="s">
        <v>76</v>
      </c>
      <c r="E6" s="89" t="s">
        <v>1</v>
      </c>
      <c r="F6" s="23"/>
      <c r="G6" s="88" t="s">
        <v>59</v>
      </c>
      <c r="H6" s="85" t="s">
        <v>60</v>
      </c>
      <c r="I6" s="85" t="s">
        <v>30</v>
      </c>
      <c r="J6" s="17" t="s">
        <v>77</v>
      </c>
      <c r="K6" s="87" t="s">
        <v>78</v>
      </c>
      <c r="L6" s="87" t="s">
        <v>79</v>
      </c>
      <c r="M6" s="88" t="s">
        <v>58</v>
      </c>
      <c r="N6" s="88" t="s">
        <v>29</v>
      </c>
      <c r="O6" s="85" t="s">
        <v>80</v>
      </c>
      <c r="P6" s="88" t="s">
        <v>60</v>
      </c>
      <c r="Q6" s="88" t="s">
        <v>16</v>
      </c>
      <c r="R6" s="88">
        <v>1</v>
      </c>
      <c r="S6" s="88">
        <v>2</v>
      </c>
      <c r="T6" s="88">
        <v>3</v>
      </c>
      <c r="U6" s="88" t="s">
        <v>81</v>
      </c>
      <c r="V6" s="17" t="s">
        <v>21</v>
      </c>
      <c r="W6" s="16" t="s">
        <v>82</v>
      </c>
      <c r="X6" s="16" t="s">
        <v>83</v>
      </c>
      <c r="Y6" s="169"/>
      <c r="Z6" s="169"/>
      <c r="AA6" s="169"/>
      <c r="AB6" s="169"/>
      <c r="AC6" s="169"/>
      <c r="AD6" s="169"/>
    </row>
    <row r="7" spans="1:30" x14ac:dyDescent="0.25">
      <c r="A7" s="1"/>
      <c r="B7" s="171" t="s">
        <v>87</v>
      </c>
      <c r="C7" s="175" t="s">
        <v>88</v>
      </c>
      <c r="D7" s="171" t="s">
        <v>84</v>
      </c>
      <c r="E7" s="176" t="s">
        <v>34</v>
      </c>
      <c r="F7" s="178"/>
      <c r="G7" s="170"/>
      <c r="H7" s="170"/>
      <c r="I7" s="170">
        <v>1</v>
      </c>
      <c r="J7" s="170"/>
      <c r="K7" s="170" t="s">
        <v>89</v>
      </c>
      <c r="L7" s="170"/>
      <c r="M7" s="170">
        <v>1</v>
      </c>
      <c r="N7" s="170"/>
      <c r="O7" s="170"/>
      <c r="P7" s="170"/>
      <c r="Q7" s="170"/>
      <c r="R7" s="170"/>
      <c r="S7" s="170"/>
      <c r="T7" s="170"/>
      <c r="U7" s="170"/>
      <c r="V7" s="177"/>
      <c r="W7" s="171" t="s">
        <v>90</v>
      </c>
      <c r="X7" s="170">
        <v>350</v>
      </c>
      <c r="Y7" s="169"/>
      <c r="Z7" s="169"/>
      <c r="AA7" s="169"/>
      <c r="AB7" s="169"/>
      <c r="AC7" s="169"/>
      <c r="AD7" s="169"/>
    </row>
    <row r="8" spans="1:30" x14ac:dyDescent="0.25">
      <c r="A8" s="9"/>
      <c r="B8" s="215"/>
      <c r="C8" s="216"/>
      <c r="D8" s="217"/>
      <c r="E8" s="218"/>
      <c r="F8" s="219"/>
      <c r="G8" s="216"/>
      <c r="H8" s="216"/>
      <c r="I8" s="216"/>
      <c r="J8" s="220"/>
      <c r="K8" s="220"/>
      <c r="L8" s="220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7"/>
      <c r="X8" s="221"/>
      <c r="Y8" s="169"/>
      <c r="Z8" s="169"/>
      <c r="AA8" s="169"/>
      <c r="AB8" s="169"/>
      <c r="AC8" s="169"/>
      <c r="AD8" s="169"/>
    </row>
    <row r="9" spans="1:30" x14ac:dyDescent="0.25">
      <c r="A9" s="9"/>
      <c r="B9" s="172"/>
      <c r="C9" s="42"/>
      <c r="D9" s="172"/>
      <c r="E9" s="173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172"/>
      <c r="X9" s="42"/>
      <c r="Y9" s="169"/>
      <c r="Z9" s="169"/>
      <c r="AA9" s="169"/>
      <c r="AB9" s="169"/>
      <c r="AC9" s="169"/>
      <c r="AD9" s="169"/>
    </row>
    <row r="10" spans="1:30" x14ac:dyDescent="0.25">
      <c r="A10" s="9"/>
      <c r="B10" s="172"/>
      <c r="C10" s="42"/>
      <c r="D10" s="172"/>
      <c r="E10" s="17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72"/>
      <c r="X10" s="42"/>
      <c r="Y10" s="169"/>
      <c r="Z10" s="169"/>
      <c r="AA10" s="169"/>
      <c r="AB10" s="169"/>
      <c r="AC10" s="169"/>
      <c r="AD10" s="169"/>
    </row>
    <row r="11" spans="1:30" x14ac:dyDescent="0.25">
      <c r="A11" s="9"/>
      <c r="B11" s="172"/>
      <c r="C11" s="42"/>
      <c r="D11" s="172"/>
      <c r="E11" s="17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72"/>
      <c r="X11" s="42"/>
      <c r="Y11" s="169"/>
      <c r="Z11" s="169"/>
      <c r="AA11" s="169"/>
      <c r="AB11" s="169"/>
      <c r="AC11" s="169"/>
      <c r="AD11" s="169"/>
    </row>
    <row r="12" spans="1:30" x14ac:dyDescent="0.25">
      <c r="A12" s="9"/>
      <c r="B12" s="172"/>
      <c r="C12" s="42"/>
      <c r="D12" s="172"/>
      <c r="E12" s="17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72"/>
      <c r="X12" s="42"/>
      <c r="Y12" s="169"/>
      <c r="Z12" s="169"/>
      <c r="AA12" s="169"/>
      <c r="AB12" s="169"/>
      <c r="AC12" s="169"/>
      <c r="AD12" s="169"/>
    </row>
    <row r="13" spans="1:30" x14ac:dyDescent="0.25">
      <c r="A13" s="9"/>
      <c r="B13" s="172"/>
      <c r="C13" s="42"/>
      <c r="D13" s="172"/>
      <c r="E13" s="17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72"/>
      <c r="X13" s="42"/>
      <c r="Y13" s="169"/>
      <c r="Z13" s="169"/>
      <c r="AA13" s="169"/>
      <c r="AB13" s="169"/>
      <c r="AC13" s="169"/>
      <c r="AD13" s="169"/>
    </row>
    <row r="14" spans="1:30" x14ac:dyDescent="0.25">
      <c r="A14" s="9"/>
      <c r="B14" s="172"/>
      <c r="C14" s="42"/>
      <c r="D14" s="172"/>
      <c r="E14" s="17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72"/>
      <c r="X14" s="42"/>
      <c r="Y14" s="169"/>
      <c r="Z14" s="169"/>
      <c r="AA14" s="169"/>
      <c r="AB14" s="169"/>
      <c r="AC14" s="169"/>
      <c r="AD14" s="169"/>
    </row>
    <row r="15" spans="1:30" x14ac:dyDescent="0.25">
      <c r="A15" s="9"/>
      <c r="B15" s="172"/>
      <c r="C15" s="42"/>
      <c r="D15" s="172"/>
      <c r="E15" s="17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72"/>
      <c r="X15" s="42"/>
      <c r="Y15" s="169"/>
      <c r="Z15" s="169"/>
      <c r="AA15" s="169"/>
      <c r="AB15" s="169"/>
      <c r="AC15" s="169"/>
      <c r="AD15" s="169"/>
    </row>
    <row r="16" spans="1:30" x14ac:dyDescent="0.25">
      <c r="A16" s="9"/>
      <c r="B16" s="172"/>
      <c r="C16" s="42"/>
      <c r="D16" s="172"/>
      <c r="E16" s="17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72"/>
      <c r="X16" s="42"/>
      <c r="Y16" s="169"/>
      <c r="Z16" s="169"/>
      <c r="AA16" s="169"/>
      <c r="AB16" s="169"/>
      <c r="AC16" s="169"/>
      <c r="AD16" s="169"/>
    </row>
    <row r="17" spans="1:30" x14ac:dyDescent="0.25">
      <c r="A17" s="9"/>
      <c r="B17" s="172"/>
      <c r="C17" s="42"/>
      <c r="D17" s="172"/>
      <c r="E17" s="17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72"/>
      <c r="X17" s="42"/>
      <c r="Y17" s="169"/>
      <c r="Z17" s="169"/>
      <c r="AA17" s="169"/>
      <c r="AB17" s="169"/>
      <c r="AC17" s="169"/>
      <c r="AD17" s="169"/>
    </row>
    <row r="18" spans="1:30" x14ac:dyDescent="0.25">
      <c r="A18" s="9"/>
      <c r="B18" s="172"/>
      <c r="C18" s="42"/>
      <c r="D18" s="172"/>
      <c r="E18" s="17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72"/>
      <c r="X18" s="42"/>
      <c r="Y18" s="169"/>
      <c r="Z18" s="169"/>
      <c r="AA18" s="169"/>
      <c r="AB18" s="169"/>
      <c r="AC18" s="169"/>
      <c r="AD18" s="169"/>
    </row>
    <row r="19" spans="1:30" x14ac:dyDescent="0.25">
      <c r="A19" s="9"/>
      <c r="B19" s="172"/>
      <c r="C19" s="42"/>
      <c r="D19" s="172"/>
      <c r="E19" s="17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72"/>
      <c r="X19" s="42"/>
      <c r="Y19" s="169"/>
      <c r="Z19" s="169"/>
      <c r="AA19" s="169"/>
      <c r="AB19" s="169"/>
      <c r="AC19" s="169"/>
      <c r="AD19" s="169"/>
    </row>
    <row r="20" spans="1:30" x14ac:dyDescent="0.25">
      <c r="A20" s="9"/>
      <c r="B20" s="172"/>
      <c r="C20" s="42"/>
      <c r="D20" s="172"/>
      <c r="E20" s="17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72"/>
      <c r="X20" s="42"/>
      <c r="Y20" s="169"/>
      <c r="Z20" s="169"/>
      <c r="AA20" s="169"/>
      <c r="AB20" s="169"/>
      <c r="AC20" s="169"/>
      <c r="AD20" s="169"/>
    </row>
    <row r="21" spans="1:30" x14ac:dyDescent="0.25">
      <c r="A21" s="9"/>
      <c r="B21" s="172"/>
      <c r="C21" s="42"/>
      <c r="D21" s="172"/>
      <c r="E21" s="17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72"/>
      <c r="X21" s="42"/>
      <c r="Y21" s="169"/>
      <c r="Z21" s="169"/>
      <c r="AA21" s="169"/>
      <c r="AB21" s="169"/>
      <c r="AC21" s="169"/>
      <c r="AD21" s="169"/>
    </row>
    <row r="22" spans="1:30" x14ac:dyDescent="0.25">
      <c r="A22" s="9"/>
      <c r="B22" s="172"/>
      <c r="C22" s="42"/>
      <c r="D22" s="172"/>
      <c r="E22" s="17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72"/>
      <c r="X22" s="42"/>
      <c r="Y22" s="169"/>
      <c r="Z22" s="169"/>
      <c r="AA22" s="169"/>
      <c r="AB22" s="169"/>
      <c r="AC22" s="169"/>
      <c r="AD22" s="169"/>
    </row>
    <row r="23" spans="1:30" x14ac:dyDescent="0.25">
      <c r="A23" s="9"/>
      <c r="B23" s="172"/>
      <c r="C23" s="42"/>
      <c r="D23" s="172"/>
      <c r="E23" s="17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72"/>
      <c r="X23" s="42"/>
      <c r="Y23" s="169"/>
      <c r="Z23" s="169"/>
      <c r="AA23" s="169"/>
      <c r="AB23" s="169"/>
      <c r="AC23" s="169"/>
      <c r="AD23" s="169"/>
    </row>
    <row r="24" spans="1:30" x14ac:dyDescent="0.25">
      <c r="A24" s="9"/>
      <c r="B24" s="172"/>
      <c r="C24" s="42"/>
      <c r="D24" s="172"/>
      <c r="E24" s="17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72"/>
      <c r="X24" s="42"/>
      <c r="Y24" s="169"/>
      <c r="Z24" s="169"/>
      <c r="AA24" s="169"/>
      <c r="AB24" s="169"/>
      <c r="AC24" s="169"/>
      <c r="AD24" s="169"/>
    </row>
    <row r="25" spans="1:30" x14ac:dyDescent="0.25">
      <c r="A25" s="9"/>
      <c r="B25" s="172"/>
      <c r="C25" s="42"/>
      <c r="D25" s="172"/>
      <c r="E25" s="17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72"/>
      <c r="X25" s="42"/>
      <c r="Y25" s="169"/>
      <c r="Z25" s="169"/>
      <c r="AA25" s="169"/>
      <c r="AB25" s="169"/>
      <c r="AC25" s="169"/>
      <c r="AD25" s="169"/>
    </row>
    <row r="26" spans="1:30" x14ac:dyDescent="0.25">
      <c r="A26" s="9"/>
      <c r="B26" s="172"/>
      <c r="C26" s="42"/>
      <c r="D26" s="172"/>
      <c r="E26" s="17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72"/>
      <c r="X26" s="42"/>
      <c r="Y26" s="169"/>
      <c r="Z26" s="169"/>
      <c r="AA26" s="169"/>
      <c r="AB26" s="169"/>
      <c r="AC26" s="169"/>
      <c r="AD26" s="169"/>
    </row>
    <row r="27" spans="1:30" x14ac:dyDescent="0.25">
      <c r="A27" s="9"/>
      <c r="B27" s="172"/>
      <c r="C27" s="42"/>
      <c r="D27" s="172"/>
      <c r="E27" s="17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72"/>
      <c r="X27" s="42"/>
      <c r="Y27" s="169"/>
      <c r="Z27" s="169"/>
      <c r="AA27" s="169"/>
      <c r="AB27" s="169"/>
      <c r="AC27" s="169"/>
      <c r="AD27" s="169"/>
    </row>
    <row r="28" spans="1:30" x14ac:dyDescent="0.25">
      <c r="A28" s="9"/>
      <c r="B28" s="172"/>
      <c r="C28" s="42"/>
      <c r="D28" s="172"/>
      <c r="E28" s="17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72"/>
      <c r="X28" s="42"/>
      <c r="Y28" s="169"/>
      <c r="Z28" s="169"/>
      <c r="AA28" s="169"/>
      <c r="AB28" s="169"/>
      <c r="AC28" s="169"/>
      <c r="AD28" s="169"/>
    </row>
    <row r="29" spans="1:30" x14ac:dyDescent="0.25">
      <c r="A29" s="9"/>
      <c r="B29" s="172"/>
      <c r="C29" s="42"/>
      <c r="D29" s="172"/>
      <c r="E29" s="17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72"/>
      <c r="X29" s="42"/>
      <c r="Y29" s="169"/>
      <c r="Z29" s="169"/>
      <c r="AA29" s="169"/>
      <c r="AB29" s="169"/>
      <c r="AC29" s="169"/>
      <c r="AD29" s="169"/>
    </row>
    <row r="30" spans="1:30" x14ac:dyDescent="0.25">
      <c r="A30" s="9"/>
      <c r="B30" s="172"/>
      <c r="C30" s="42"/>
      <c r="D30" s="172"/>
      <c r="E30" s="17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72"/>
      <c r="X30" s="42"/>
      <c r="Y30" s="169"/>
      <c r="Z30" s="169"/>
      <c r="AA30" s="169"/>
      <c r="AB30" s="169"/>
      <c r="AC30" s="169"/>
      <c r="AD30" s="169"/>
    </row>
    <row r="31" spans="1:30" x14ac:dyDescent="0.25">
      <c r="A31" s="9"/>
      <c r="B31" s="172"/>
      <c r="C31" s="42"/>
      <c r="D31" s="172"/>
      <c r="E31" s="17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72"/>
      <c r="X31" s="42"/>
      <c r="Y31" s="169"/>
      <c r="Z31" s="169"/>
      <c r="AA31" s="169"/>
      <c r="AB31" s="169"/>
      <c r="AC31" s="169"/>
      <c r="AD31" s="169"/>
    </row>
    <row r="32" spans="1:30" x14ac:dyDescent="0.25">
      <c r="A32" s="9"/>
      <c r="B32" s="172"/>
      <c r="C32" s="42"/>
      <c r="D32" s="172"/>
      <c r="E32" s="17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72"/>
      <c r="X32" s="42"/>
      <c r="Y32" s="169"/>
      <c r="Z32" s="169"/>
      <c r="AA32" s="169"/>
      <c r="AB32" s="169"/>
      <c r="AC32" s="169"/>
      <c r="AD32" s="169"/>
    </row>
    <row r="33" spans="1:30" x14ac:dyDescent="0.25">
      <c r="A33" s="9"/>
      <c r="B33" s="172"/>
      <c r="C33" s="42"/>
      <c r="D33" s="172"/>
      <c r="E33" s="17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72"/>
      <c r="X33" s="42"/>
      <c r="Y33" s="169"/>
      <c r="Z33" s="169"/>
      <c r="AA33" s="169"/>
      <c r="AB33" s="169"/>
      <c r="AC33" s="169"/>
      <c r="AD33" s="169"/>
    </row>
    <row r="34" spans="1:30" x14ac:dyDescent="0.25">
      <c r="A34" s="9"/>
      <c r="B34" s="172"/>
      <c r="C34" s="42"/>
      <c r="D34" s="172"/>
      <c r="E34" s="17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72"/>
      <c r="X34" s="42"/>
      <c r="Y34" s="169"/>
      <c r="Z34" s="169"/>
      <c r="AA34" s="169"/>
      <c r="AB34" s="169"/>
      <c r="AC34" s="169"/>
      <c r="AD34" s="169"/>
    </row>
    <row r="35" spans="1:30" x14ac:dyDescent="0.25">
      <c r="A35" s="9"/>
      <c r="B35" s="172"/>
      <c r="C35" s="42"/>
      <c r="D35" s="172"/>
      <c r="E35" s="17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72"/>
      <c r="X35" s="42"/>
      <c r="Y35" s="169"/>
      <c r="Z35" s="169"/>
      <c r="AA35" s="169"/>
      <c r="AB35" s="169"/>
      <c r="AC35" s="169"/>
      <c r="AD35" s="169"/>
    </row>
    <row r="36" spans="1:30" x14ac:dyDescent="0.25">
      <c r="A36" s="9"/>
      <c r="B36" s="172"/>
      <c r="C36" s="42"/>
      <c r="D36" s="172"/>
      <c r="E36" s="17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72"/>
      <c r="X36" s="42"/>
      <c r="Y36" s="169"/>
      <c r="Z36" s="169"/>
      <c r="AA36" s="169"/>
      <c r="AB36" s="169"/>
      <c r="AC36" s="169"/>
      <c r="AD36" s="169"/>
    </row>
    <row r="37" spans="1:30" x14ac:dyDescent="0.25">
      <c r="A37" s="9"/>
      <c r="B37" s="172"/>
      <c r="C37" s="42"/>
      <c r="D37" s="172"/>
      <c r="E37" s="17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72"/>
      <c r="X37" s="42"/>
      <c r="Y37" s="169"/>
      <c r="Z37" s="169"/>
      <c r="AA37" s="169"/>
      <c r="AB37" s="169"/>
      <c r="AC37" s="169"/>
      <c r="AD37" s="169"/>
    </row>
    <row r="38" spans="1:30" x14ac:dyDescent="0.25">
      <c r="A38" s="9"/>
      <c r="B38" s="172"/>
      <c r="C38" s="42"/>
      <c r="D38" s="172"/>
      <c r="E38" s="17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72"/>
      <c r="X38" s="42"/>
      <c r="Y38" s="169"/>
      <c r="Z38" s="169"/>
      <c r="AA38" s="169"/>
      <c r="AB38" s="169"/>
      <c r="AC38" s="169"/>
      <c r="AD38" s="169"/>
    </row>
    <row r="39" spans="1:30" x14ac:dyDescent="0.25">
      <c r="A39" s="9"/>
      <c r="B39" s="172"/>
      <c r="C39" s="42"/>
      <c r="D39" s="172"/>
      <c r="E39" s="17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72"/>
      <c r="X39" s="42"/>
      <c r="Y39" s="169"/>
      <c r="Z39" s="169"/>
      <c r="AA39" s="169"/>
      <c r="AB39" s="169"/>
      <c r="AC39" s="169"/>
      <c r="AD39" s="169"/>
    </row>
    <row r="40" spans="1:30" x14ac:dyDescent="0.25">
      <c r="A40" s="9"/>
      <c r="B40" s="172"/>
      <c r="C40" s="42"/>
      <c r="D40" s="172"/>
      <c r="E40" s="17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72"/>
      <c r="X40" s="42"/>
      <c r="Y40" s="169"/>
      <c r="Z40" s="169"/>
      <c r="AA40" s="169"/>
      <c r="AB40" s="169"/>
      <c r="AC40" s="169"/>
      <c r="AD40" s="169"/>
    </row>
    <row r="41" spans="1:30" x14ac:dyDescent="0.25">
      <c r="A41" s="9"/>
      <c r="B41" s="172"/>
      <c r="C41" s="42"/>
      <c r="D41" s="172"/>
      <c r="E41" s="17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72"/>
      <c r="X41" s="42"/>
      <c r="Y41" s="169"/>
      <c r="Z41" s="169"/>
      <c r="AA41" s="169"/>
      <c r="AB41" s="169"/>
      <c r="AC41" s="169"/>
      <c r="AD41" s="169"/>
    </row>
    <row r="42" spans="1:30" x14ac:dyDescent="0.25">
      <c r="A42" s="9"/>
      <c r="B42" s="172"/>
      <c r="C42" s="42"/>
      <c r="D42" s="172"/>
      <c r="E42" s="17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72"/>
      <c r="X42" s="42"/>
      <c r="Y42" s="169"/>
      <c r="Z42" s="169"/>
      <c r="AA42" s="169"/>
      <c r="AB42" s="169"/>
      <c r="AC42" s="169"/>
      <c r="AD42" s="169"/>
    </row>
    <row r="43" spans="1:30" x14ac:dyDescent="0.25">
      <c r="A43" s="9"/>
      <c r="B43" s="172"/>
      <c r="C43" s="42"/>
      <c r="D43" s="172"/>
      <c r="E43" s="17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72"/>
      <c r="X43" s="42"/>
      <c r="Y43" s="169"/>
      <c r="Z43" s="169"/>
      <c r="AA43" s="169"/>
      <c r="AB43" s="169"/>
      <c r="AC43" s="169"/>
      <c r="AD43" s="169"/>
    </row>
    <row r="44" spans="1:30" x14ac:dyDescent="0.25">
      <c r="A44" s="9"/>
      <c r="B44" s="172"/>
      <c r="C44" s="42"/>
      <c r="D44" s="172"/>
      <c r="E44" s="17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72"/>
      <c r="X44" s="42"/>
      <c r="Y44" s="169"/>
      <c r="Z44" s="169"/>
      <c r="AA44" s="169"/>
      <c r="AB44" s="169"/>
      <c r="AC44" s="169"/>
      <c r="AD44" s="169"/>
    </row>
    <row r="45" spans="1:30" x14ac:dyDescent="0.25">
      <c r="A45" s="9"/>
      <c r="B45" s="172"/>
      <c r="C45" s="42"/>
      <c r="D45" s="172"/>
      <c r="E45" s="17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72"/>
      <c r="X45" s="42"/>
      <c r="Y45" s="169"/>
      <c r="Z45" s="169"/>
      <c r="AA45" s="169"/>
      <c r="AB45" s="169"/>
      <c r="AC45" s="169"/>
      <c r="AD45" s="169"/>
    </row>
    <row r="46" spans="1:30" x14ac:dyDescent="0.25">
      <c r="A46" s="9"/>
      <c r="B46" s="172"/>
      <c r="C46" s="42"/>
      <c r="D46" s="172"/>
      <c r="E46" s="17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172"/>
      <c r="X46" s="42"/>
      <c r="Y46" s="169"/>
      <c r="Z46" s="169"/>
      <c r="AA46" s="169"/>
      <c r="AB46" s="169"/>
      <c r="AC46" s="169"/>
      <c r="AD46" s="169"/>
    </row>
    <row r="47" spans="1:30" x14ac:dyDescent="0.25">
      <c r="A47" s="9"/>
      <c r="B47" s="172"/>
      <c r="C47" s="42"/>
      <c r="D47" s="172"/>
      <c r="E47" s="17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172"/>
      <c r="X47" s="42"/>
      <c r="Y47" s="169"/>
      <c r="Z47" s="169"/>
      <c r="AA47" s="169"/>
      <c r="AB47" s="169"/>
      <c r="AC47" s="169"/>
      <c r="AD47" s="169"/>
    </row>
    <row r="48" spans="1:30" x14ac:dyDescent="0.25">
      <c r="A48" s="9"/>
      <c r="B48" s="172"/>
      <c r="C48" s="42"/>
      <c r="D48" s="172"/>
      <c r="E48" s="17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172"/>
      <c r="X48" s="42"/>
      <c r="Y48" s="169"/>
      <c r="Z48" s="169"/>
      <c r="AA48" s="169"/>
      <c r="AB48" s="169"/>
      <c r="AC48" s="169"/>
      <c r="AD48" s="169"/>
    </row>
    <row r="49" spans="1:30" x14ac:dyDescent="0.25">
      <c r="A49" s="9"/>
      <c r="B49" s="172"/>
      <c r="C49" s="42"/>
      <c r="D49" s="172"/>
      <c r="E49" s="173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72"/>
      <c r="X49" s="42"/>
      <c r="Y49" s="169"/>
      <c r="Z49" s="169"/>
      <c r="AA49" s="169"/>
      <c r="AB49" s="169"/>
      <c r="AC49" s="169"/>
      <c r="AD49" s="169"/>
    </row>
    <row r="50" spans="1:30" x14ac:dyDescent="0.25">
      <c r="A50" s="9"/>
      <c r="B50" s="172"/>
      <c r="C50" s="42"/>
      <c r="D50" s="172"/>
      <c r="E50" s="173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172"/>
      <c r="X50" s="42"/>
      <c r="Y50" s="169"/>
      <c r="Z50" s="169"/>
      <c r="AA50" s="169"/>
      <c r="AB50" s="169"/>
      <c r="AC50" s="169"/>
      <c r="AD50" s="169"/>
    </row>
    <row r="51" spans="1:30" x14ac:dyDescent="0.25">
      <c r="A51" s="9"/>
      <c r="B51" s="172"/>
      <c r="C51" s="42"/>
      <c r="D51" s="172"/>
      <c r="E51" s="173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172"/>
      <c r="X51" s="42"/>
      <c r="Y51" s="169"/>
      <c r="Z51" s="169"/>
      <c r="AA51" s="169"/>
      <c r="AB51" s="169"/>
      <c r="AC51" s="169"/>
      <c r="AD51" s="169"/>
    </row>
    <row r="52" spans="1:30" x14ac:dyDescent="0.25">
      <c r="A52" s="9"/>
      <c r="B52" s="172"/>
      <c r="C52" s="42"/>
      <c r="D52" s="172"/>
      <c r="E52" s="173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172"/>
      <c r="X52" s="42"/>
      <c r="Y52" s="169"/>
      <c r="Z52" s="169"/>
      <c r="AA52" s="169"/>
      <c r="AB52" s="169"/>
      <c r="AC52" s="169"/>
      <c r="AD52" s="169"/>
    </row>
    <row r="53" spans="1:30" x14ac:dyDescent="0.25">
      <c r="A53" s="9"/>
      <c r="B53" s="172"/>
      <c r="C53" s="42"/>
      <c r="D53" s="172"/>
      <c r="E53" s="173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172"/>
      <c r="X53" s="42"/>
      <c r="Y53" s="169"/>
      <c r="Z53" s="169"/>
      <c r="AA53" s="169"/>
      <c r="AB53" s="169"/>
      <c r="AC53" s="169"/>
      <c r="AD53" s="169"/>
    </row>
    <row r="54" spans="1:30" x14ac:dyDescent="0.25">
      <c r="A54" s="9"/>
      <c r="B54" s="172"/>
      <c r="C54" s="42"/>
      <c r="D54" s="172"/>
      <c r="E54" s="173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172"/>
      <c r="X54" s="42"/>
      <c r="Y54" s="169"/>
      <c r="Z54" s="169"/>
      <c r="AA54" s="169"/>
      <c r="AB54" s="169"/>
      <c r="AC54" s="169"/>
      <c r="AD54" s="169"/>
    </row>
    <row r="55" spans="1:30" x14ac:dyDescent="0.25">
      <c r="A55" s="9"/>
      <c r="B55" s="172"/>
      <c r="C55" s="42"/>
      <c r="D55" s="172"/>
      <c r="E55" s="173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172"/>
      <c r="X55" s="42"/>
      <c r="Y55" s="169"/>
      <c r="Z55" s="169"/>
      <c r="AA55" s="169"/>
      <c r="AB55" s="169"/>
      <c r="AC55" s="169"/>
      <c r="AD55" s="169"/>
    </row>
    <row r="56" spans="1:30" x14ac:dyDescent="0.25">
      <c r="A56" s="9"/>
      <c r="B56" s="172"/>
      <c r="C56" s="42"/>
      <c r="D56" s="172"/>
      <c r="E56" s="173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172"/>
      <c r="X56" s="42"/>
      <c r="Y56" s="169"/>
      <c r="Z56" s="169"/>
      <c r="AA56" s="169"/>
      <c r="AB56" s="169"/>
      <c r="AC56" s="169"/>
      <c r="AD56" s="169"/>
    </row>
    <row r="57" spans="1:30" x14ac:dyDescent="0.25">
      <c r="A57" s="9"/>
      <c r="B57" s="172"/>
      <c r="C57" s="42"/>
      <c r="D57" s="172"/>
      <c r="E57" s="173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172"/>
      <c r="X57" s="42"/>
      <c r="Y57" s="169"/>
      <c r="Z57" s="169"/>
      <c r="AA57" s="169"/>
      <c r="AB57" s="169"/>
      <c r="AC57" s="169"/>
      <c r="AD57" s="169"/>
    </row>
    <row r="58" spans="1:30" x14ac:dyDescent="0.25">
      <c r="A58" s="9"/>
      <c r="B58" s="172"/>
      <c r="C58" s="42"/>
      <c r="D58" s="172"/>
      <c r="E58" s="173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172"/>
      <c r="X58" s="42"/>
      <c r="Y58" s="169"/>
      <c r="Z58" s="169"/>
      <c r="AA58" s="169"/>
      <c r="AB58" s="169"/>
      <c r="AC58" s="169"/>
      <c r="AD58" s="169"/>
    </row>
    <row r="59" spans="1:30" x14ac:dyDescent="0.25">
      <c r="A59" s="9"/>
      <c r="B59" s="172"/>
      <c r="C59" s="42"/>
      <c r="D59" s="172"/>
      <c r="E59" s="173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172"/>
      <c r="X59" s="42"/>
      <c r="Y59" s="169"/>
      <c r="Z59" s="169"/>
      <c r="AA59" s="169"/>
      <c r="AB59" s="169"/>
      <c r="AC59" s="169"/>
      <c r="AD59" s="169"/>
    </row>
    <row r="60" spans="1:30" x14ac:dyDescent="0.25">
      <c r="A60" s="9"/>
      <c r="B60" s="172"/>
      <c r="C60" s="42"/>
      <c r="D60" s="172"/>
      <c r="E60" s="173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172"/>
      <c r="X60" s="42"/>
      <c r="Y60" s="169"/>
      <c r="Z60" s="169"/>
      <c r="AA60" s="169"/>
      <c r="AB60" s="169"/>
      <c r="AC60" s="169"/>
      <c r="AD60" s="169"/>
    </row>
    <row r="61" spans="1:30" x14ac:dyDescent="0.25">
      <c r="A61" s="9"/>
      <c r="B61" s="172"/>
      <c r="C61" s="42"/>
      <c r="D61" s="172"/>
      <c r="E61" s="173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172"/>
      <c r="X61" s="42"/>
      <c r="Y61" s="169"/>
      <c r="Z61" s="169"/>
      <c r="AA61" s="169"/>
      <c r="AB61" s="169"/>
      <c r="AC61" s="169"/>
      <c r="AD61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zoomScale="97" zoomScaleNormal="97" workbookViewId="0"/>
  </sheetViews>
  <sheetFormatPr defaultRowHeight="15" x14ac:dyDescent="0.2"/>
  <cols>
    <col min="1" max="1" width="0.7109375" style="123" customWidth="1"/>
    <col min="2" max="2" width="8" style="162" customWidth="1"/>
    <col min="3" max="3" width="8.28515625" style="163" customWidth="1"/>
    <col min="4" max="4" width="6.42578125" style="162" customWidth="1"/>
    <col min="5" max="8" width="5.7109375" style="163" customWidth="1"/>
    <col min="9" max="9" width="10.7109375" style="163" customWidth="1"/>
    <col min="10" max="10" width="0.5703125" style="163" customWidth="1"/>
    <col min="11" max="14" width="5.7109375" style="163" customWidth="1"/>
    <col min="15" max="15" width="10.7109375" style="163" customWidth="1"/>
    <col min="16" max="19" width="5.7109375" style="163" customWidth="1"/>
    <col min="20" max="20" width="10.5703125" style="163" customWidth="1"/>
    <col min="21" max="23" width="3.7109375" style="164" customWidth="1"/>
    <col min="24" max="24" width="28.85546875" style="123" customWidth="1"/>
    <col min="25" max="25" width="70.85546875" style="123" customWidth="1"/>
    <col min="26" max="26" width="33.85546875" style="123" customWidth="1"/>
    <col min="27" max="27" width="20.5703125" style="123" customWidth="1"/>
    <col min="28" max="16384" width="9.140625" style="123"/>
  </cols>
  <sheetData>
    <row r="1" spans="1:28" s="97" customFormat="1" ht="23.1" customHeight="1" x14ac:dyDescent="0.3">
      <c r="A1" s="92"/>
      <c r="B1" s="93" t="s">
        <v>54</v>
      </c>
      <c r="C1" s="94"/>
      <c r="D1" s="9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/>
      <c r="V1" s="95"/>
      <c r="W1" s="95"/>
      <c r="X1" s="96"/>
      <c r="Y1" s="92"/>
      <c r="Z1" s="92"/>
      <c r="AA1" s="92"/>
    </row>
    <row r="2" spans="1:28" s="107" customFormat="1" ht="20.100000000000001" customHeight="1" x14ac:dyDescent="0.25">
      <c r="A2" s="98"/>
      <c r="B2" s="99" t="s">
        <v>32</v>
      </c>
      <c r="C2" s="100"/>
      <c r="D2" s="101" t="s">
        <v>50</v>
      </c>
      <c r="E2" s="102"/>
      <c r="F2" s="103"/>
      <c r="G2" s="104"/>
      <c r="H2" s="103"/>
      <c r="I2" s="102"/>
      <c r="J2" s="103"/>
      <c r="K2" s="103"/>
      <c r="L2" s="102"/>
      <c r="M2" s="103"/>
      <c r="N2" s="103"/>
      <c r="O2" s="103"/>
      <c r="P2" s="103"/>
      <c r="Q2" s="102"/>
      <c r="R2" s="102"/>
      <c r="S2" s="103"/>
      <c r="T2" s="104"/>
      <c r="U2" s="102"/>
      <c r="V2" s="102"/>
      <c r="W2" s="102"/>
      <c r="X2" s="105"/>
      <c r="Y2" s="106"/>
      <c r="Z2" s="106"/>
      <c r="AA2" s="106"/>
      <c r="AB2" s="106"/>
    </row>
    <row r="3" spans="1:28" s="118" customFormat="1" ht="15" customHeight="1" x14ac:dyDescent="0.2">
      <c r="A3" s="42"/>
      <c r="B3" s="108" t="s">
        <v>55</v>
      </c>
      <c r="C3" s="109" t="s">
        <v>12</v>
      </c>
      <c r="D3" s="110"/>
      <c r="E3" s="111"/>
      <c r="F3" s="110"/>
      <c r="G3" s="110"/>
      <c r="H3" s="110"/>
      <c r="I3" s="112"/>
      <c r="J3" s="113"/>
      <c r="K3" s="109" t="s">
        <v>14</v>
      </c>
      <c r="L3" s="114"/>
      <c r="M3" s="115"/>
      <c r="N3" s="110"/>
      <c r="O3" s="112"/>
      <c r="P3" s="109" t="s">
        <v>15</v>
      </c>
      <c r="Q3" s="114"/>
      <c r="R3" s="115"/>
      <c r="S3" s="180"/>
      <c r="T3" s="112"/>
      <c r="U3" s="116" t="s">
        <v>56</v>
      </c>
      <c r="V3" s="110"/>
      <c r="W3" s="112"/>
      <c r="X3" s="117" t="s">
        <v>57</v>
      </c>
      <c r="Y3" s="1"/>
      <c r="Z3" s="1"/>
      <c r="AA3" s="1"/>
      <c r="AB3" s="1"/>
    </row>
    <row r="4" spans="1:28" ht="15" customHeight="1" x14ac:dyDescent="0.2">
      <c r="A4" s="42"/>
      <c r="B4" s="119" t="s">
        <v>0</v>
      </c>
      <c r="C4" s="181" t="s">
        <v>1</v>
      </c>
      <c r="D4" s="119" t="s">
        <v>4</v>
      </c>
      <c r="E4" s="119" t="s">
        <v>58</v>
      </c>
      <c r="F4" s="119" t="s">
        <v>59</v>
      </c>
      <c r="G4" s="120" t="s">
        <v>60</v>
      </c>
      <c r="H4" s="120" t="s">
        <v>30</v>
      </c>
      <c r="I4" s="119" t="s">
        <v>61</v>
      </c>
      <c r="J4" s="121"/>
      <c r="K4" s="119" t="s">
        <v>58</v>
      </c>
      <c r="L4" s="119" t="s">
        <v>59</v>
      </c>
      <c r="M4" s="122" t="s">
        <v>60</v>
      </c>
      <c r="N4" s="122" t="s">
        <v>30</v>
      </c>
      <c r="O4" s="119" t="s">
        <v>61</v>
      </c>
      <c r="P4" s="119" t="s">
        <v>58</v>
      </c>
      <c r="Q4" s="119" t="s">
        <v>59</v>
      </c>
      <c r="R4" s="119" t="s">
        <v>60</v>
      </c>
      <c r="S4" s="119" t="s">
        <v>30</v>
      </c>
      <c r="T4" s="119" t="s">
        <v>61</v>
      </c>
      <c r="U4" s="120">
        <v>1</v>
      </c>
      <c r="V4" s="115">
        <v>2</v>
      </c>
      <c r="W4" s="119">
        <v>3</v>
      </c>
      <c r="X4" s="112"/>
      <c r="Y4" s="1"/>
      <c r="Z4" s="1"/>
      <c r="AA4" s="1"/>
      <c r="AB4" s="1"/>
    </row>
    <row r="5" spans="1:28" ht="15" customHeight="1" x14ac:dyDescent="0.2">
      <c r="A5" s="42"/>
      <c r="B5" s="124">
        <v>1994</v>
      </c>
      <c r="C5" s="125" t="s">
        <v>62</v>
      </c>
      <c r="D5" s="124" t="s">
        <v>45</v>
      </c>
      <c r="E5" s="126" t="s">
        <v>63</v>
      </c>
      <c r="F5" s="124"/>
      <c r="G5" s="182"/>
      <c r="H5" s="183"/>
      <c r="I5" s="184"/>
      <c r="J5" s="121"/>
      <c r="K5" s="108"/>
      <c r="L5" s="108"/>
      <c r="M5" s="108"/>
      <c r="N5" s="108"/>
      <c r="O5" s="127"/>
      <c r="P5" s="108">
        <v>18</v>
      </c>
      <c r="Q5" s="108">
        <v>7</v>
      </c>
      <c r="R5" s="108">
        <v>2</v>
      </c>
      <c r="S5" s="108">
        <v>9</v>
      </c>
      <c r="T5" s="127">
        <f>PRODUCT(Q5/P5)</f>
        <v>0.3888888888888889</v>
      </c>
      <c r="U5" s="128"/>
      <c r="V5" s="129"/>
      <c r="W5" s="108"/>
      <c r="X5" s="117" t="s">
        <v>64</v>
      </c>
      <c r="Y5" s="1"/>
      <c r="Z5" s="1"/>
      <c r="AA5" s="1"/>
      <c r="AB5" s="1"/>
    </row>
    <row r="6" spans="1:28" ht="15" customHeight="1" x14ac:dyDescent="0.2">
      <c r="A6" s="42"/>
      <c r="B6" s="130" t="s">
        <v>7</v>
      </c>
      <c r="C6" s="154"/>
      <c r="D6" s="139"/>
      <c r="E6" s="122">
        <f>SUM(E5:E5)</f>
        <v>0</v>
      </c>
      <c r="F6" s="122">
        <f>SUM(F5:F5)</f>
        <v>0</v>
      </c>
      <c r="G6" s="122">
        <f>SUM(G5:G5)</f>
        <v>0</v>
      </c>
      <c r="H6" s="122">
        <f>SUM(H5:H5)</f>
        <v>0</v>
      </c>
      <c r="I6" s="131">
        <v>0</v>
      </c>
      <c r="J6" s="121"/>
      <c r="K6" s="122">
        <f>SUM(K5:K5)</f>
        <v>0</v>
      </c>
      <c r="L6" s="122">
        <f>SUM(L5:L5)</f>
        <v>0</v>
      </c>
      <c r="M6" s="122">
        <v>0</v>
      </c>
      <c r="N6" s="122">
        <f>SUM(N5:N5)</f>
        <v>0</v>
      </c>
      <c r="O6" s="131">
        <v>0</v>
      </c>
      <c r="P6" s="122">
        <f>SUM(P5:P5)</f>
        <v>18</v>
      </c>
      <c r="Q6" s="122">
        <f>SUM(Q5:Q5)</f>
        <v>7</v>
      </c>
      <c r="R6" s="122">
        <f>SUM(R5:R5)</f>
        <v>2</v>
      </c>
      <c r="S6" s="122">
        <f>SUM(S5:S5)</f>
        <v>9</v>
      </c>
      <c r="T6" s="131">
        <f>PRODUCT(Q6/P6)</f>
        <v>0.3888888888888889</v>
      </c>
      <c r="U6" s="122">
        <f>SUM(U5:U5)</f>
        <v>0</v>
      </c>
      <c r="V6" s="122">
        <f>SUM(V5:V5)</f>
        <v>0</v>
      </c>
      <c r="W6" s="122">
        <f>SUM(W5:W5)</f>
        <v>0</v>
      </c>
      <c r="X6" s="117"/>
      <c r="Y6" s="1"/>
      <c r="Z6" s="1"/>
      <c r="AA6" s="1"/>
      <c r="AB6" s="1"/>
    </row>
    <row r="7" spans="1:28" s="118" customFormat="1" ht="15" customHeight="1" x14ac:dyDescent="0.2">
      <c r="A7" s="42"/>
      <c r="B7" s="132"/>
      <c r="C7" s="133"/>
      <c r="D7" s="133"/>
      <c r="E7" s="133"/>
      <c r="F7" s="133"/>
      <c r="G7" s="133"/>
      <c r="H7" s="133"/>
      <c r="I7" s="133"/>
      <c r="J7" s="134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5"/>
      <c r="Y7" s="1"/>
      <c r="Z7" s="1"/>
      <c r="AA7" s="1"/>
      <c r="AB7" s="1"/>
    </row>
    <row r="8" spans="1:28" ht="15" customHeight="1" x14ac:dyDescent="0.2">
      <c r="A8" s="42"/>
      <c r="B8" s="116" t="s">
        <v>65</v>
      </c>
      <c r="C8" s="136"/>
      <c r="D8" s="136"/>
      <c r="E8" s="114" t="s">
        <v>58</v>
      </c>
      <c r="F8" s="114" t="s">
        <v>59</v>
      </c>
      <c r="G8" s="112" t="s">
        <v>60</v>
      </c>
      <c r="H8" s="112" t="s">
        <v>30</v>
      </c>
      <c r="I8" s="114" t="s">
        <v>61</v>
      </c>
      <c r="J8" s="137"/>
      <c r="K8" s="138" t="s">
        <v>66</v>
      </c>
      <c r="L8" s="139"/>
      <c r="M8" s="139"/>
      <c r="N8" s="139"/>
      <c r="O8" s="119" t="s">
        <v>67</v>
      </c>
      <c r="P8" s="119" t="s">
        <v>58</v>
      </c>
      <c r="Q8" s="119" t="s">
        <v>59</v>
      </c>
      <c r="R8" s="119"/>
      <c r="S8" s="119" t="s">
        <v>30</v>
      </c>
      <c r="T8" s="119" t="s">
        <v>61</v>
      </c>
      <c r="U8" s="140"/>
      <c r="V8" s="154"/>
      <c r="W8" s="185"/>
      <c r="X8" s="186"/>
      <c r="Y8" s="1"/>
      <c r="Z8" s="1"/>
      <c r="AA8" s="1"/>
      <c r="AB8" s="1"/>
    </row>
    <row r="9" spans="1:28" ht="15" customHeight="1" x14ac:dyDescent="0.2">
      <c r="A9" s="42"/>
      <c r="B9" s="141" t="s">
        <v>12</v>
      </c>
      <c r="C9" s="142"/>
      <c r="D9" s="142"/>
      <c r="E9" s="108"/>
      <c r="F9" s="108"/>
      <c r="G9" s="108"/>
      <c r="H9" s="108"/>
      <c r="I9" s="127"/>
      <c r="J9" s="137"/>
      <c r="K9" s="141" t="s">
        <v>68</v>
      </c>
      <c r="L9" s="143"/>
      <c r="M9" s="143"/>
      <c r="N9" s="143"/>
      <c r="O9" s="108"/>
      <c r="P9" s="108"/>
      <c r="Q9" s="108"/>
      <c r="R9" s="108"/>
      <c r="S9" s="108"/>
      <c r="T9" s="127"/>
      <c r="U9" s="187"/>
      <c r="V9" s="188"/>
      <c r="W9" s="144"/>
      <c r="X9" s="145"/>
      <c r="Y9" s="1"/>
      <c r="Z9" s="1"/>
      <c r="AA9" s="1"/>
      <c r="AB9" s="1"/>
    </row>
    <row r="10" spans="1:28" ht="15" customHeight="1" x14ac:dyDescent="0.2">
      <c r="A10" s="42"/>
      <c r="B10" s="146" t="s">
        <v>14</v>
      </c>
      <c r="C10" s="147"/>
      <c r="D10" s="147"/>
      <c r="E10" s="108"/>
      <c r="F10" s="108"/>
      <c r="G10" s="108"/>
      <c r="H10" s="108"/>
      <c r="I10" s="127"/>
      <c r="J10" s="137"/>
      <c r="K10" s="148" t="s">
        <v>69</v>
      </c>
      <c r="L10" s="149"/>
      <c r="M10" s="149"/>
      <c r="N10" s="149"/>
      <c r="O10" s="108"/>
      <c r="P10" s="108"/>
      <c r="Q10" s="108"/>
      <c r="R10" s="108"/>
      <c r="S10" s="108"/>
      <c r="T10" s="127"/>
      <c r="U10" s="187"/>
      <c r="V10" s="150"/>
      <c r="W10" s="151"/>
      <c r="X10" s="152"/>
      <c r="Y10" s="1"/>
      <c r="Z10" s="1"/>
      <c r="AA10" s="1"/>
      <c r="AB10" s="1"/>
    </row>
    <row r="11" spans="1:28" ht="15" customHeight="1" x14ac:dyDescent="0.2">
      <c r="A11" s="42"/>
      <c r="B11" s="141" t="s">
        <v>15</v>
      </c>
      <c r="C11" s="142"/>
      <c r="D11" s="142"/>
      <c r="E11" s="108">
        <f>SUM(P6)</f>
        <v>18</v>
      </c>
      <c r="F11" s="108">
        <f>SUM(Q6)</f>
        <v>7</v>
      </c>
      <c r="G11" s="108">
        <f>SUM(R6)</f>
        <v>2</v>
      </c>
      <c r="H11" s="108">
        <f>SUM(S6)</f>
        <v>9</v>
      </c>
      <c r="I11" s="127">
        <f>PRODUCT(F11/E11)</f>
        <v>0.3888888888888889</v>
      </c>
      <c r="J11" s="137"/>
      <c r="K11" s="141" t="s">
        <v>70</v>
      </c>
      <c r="L11" s="143"/>
      <c r="M11" s="153"/>
      <c r="N11" s="153"/>
      <c r="O11" s="108"/>
      <c r="P11" s="108"/>
      <c r="Q11" s="108"/>
      <c r="R11" s="108"/>
      <c r="S11" s="108"/>
      <c r="T11" s="127"/>
      <c r="U11" s="187"/>
      <c r="V11" s="188"/>
      <c r="W11" s="151"/>
      <c r="X11" s="152"/>
      <c r="Y11" s="1"/>
      <c r="Z11" s="1"/>
      <c r="AA11" s="1"/>
      <c r="AB11" s="1"/>
    </row>
    <row r="12" spans="1:28" ht="15" customHeight="1" x14ac:dyDescent="0.2">
      <c r="A12" s="42"/>
      <c r="B12" s="154" t="s">
        <v>24</v>
      </c>
      <c r="C12" s="155"/>
      <c r="D12" s="155"/>
      <c r="E12" s="119">
        <f>SUM(E9:E11)</f>
        <v>18</v>
      </c>
      <c r="F12" s="119">
        <f>SUM(F9:F11)</f>
        <v>7</v>
      </c>
      <c r="G12" s="119">
        <v>2</v>
      </c>
      <c r="H12" s="119">
        <f>SUM(H9:H11)</f>
        <v>9</v>
      </c>
      <c r="I12" s="156">
        <f>PRODUCT(F12/E12)</f>
        <v>0.3888888888888889</v>
      </c>
      <c r="J12" s="189"/>
      <c r="K12" s="154" t="s">
        <v>24</v>
      </c>
      <c r="L12" s="155"/>
      <c r="M12" s="155"/>
      <c r="N12" s="155"/>
      <c r="O12" s="119"/>
      <c r="P12" s="119"/>
      <c r="Q12" s="119"/>
      <c r="R12" s="119"/>
      <c r="S12" s="119"/>
      <c r="T12" s="156"/>
      <c r="U12" s="157"/>
      <c r="V12" s="154"/>
      <c r="W12" s="155"/>
      <c r="X12" s="190"/>
      <c r="Y12" s="1"/>
      <c r="Z12" s="1"/>
      <c r="AA12" s="1"/>
      <c r="AB12" s="1"/>
    </row>
    <row r="13" spans="1:28" ht="15" customHeight="1" x14ac:dyDescent="0.2">
      <c r="A13" s="42"/>
      <c r="B13" s="158"/>
      <c r="C13" s="158"/>
      <c r="D13" s="159"/>
      <c r="E13" s="158"/>
      <c r="F13" s="137"/>
      <c r="G13" s="137"/>
      <c r="H13" s="137"/>
      <c r="I13" s="137"/>
      <c r="J13" s="160"/>
      <c r="K13" s="158"/>
      <c r="L13" s="137"/>
      <c r="M13" s="137"/>
      <c r="N13" s="137"/>
      <c r="O13" s="137"/>
      <c r="P13" s="158"/>
      <c r="Q13" s="137"/>
      <c r="R13" s="137"/>
      <c r="S13" s="137"/>
      <c r="T13" s="137"/>
      <c r="U13" s="158"/>
      <c r="V13" s="158"/>
      <c r="W13" s="158"/>
      <c r="X13" s="1"/>
      <c r="Y13" s="1"/>
      <c r="Z13" s="1"/>
      <c r="AA13" s="1"/>
      <c r="AB13" s="1"/>
    </row>
    <row r="14" spans="1:28" ht="15" customHeight="1" x14ac:dyDescent="0.2">
      <c r="A14" s="42"/>
      <c r="B14" s="42" t="s">
        <v>71</v>
      </c>
      <c r="C14" s="161" t="s">
        <v>72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9"/>
      <c r="S14" s="1"/>
      <c r="T14" s="1"/>
      <c r="U14" s="1"/>
      <c r="V14" s="158"/>
      <c r="W14" s="158"/>
      <c r="X14" s="1"/>
      <c r="Y14" s="1"/>
      <c r="Z14" s="1"/>
      <c r="AA14" s="1"/>
      <c r="AB14" s="1"/>
    </row>
    <row r="15" spans="1:28" ht="1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1"/>
      <c r="Z15" s="1"/>
      <c r="AA15" s="1"/>
      <c r="AB15" s="1"/>
    </row>
    <row r="16" spans="1:28" ht="1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1"/>
      <c r="Z16" s="1"/>
      <c r="AA16" s="1"/>
      <c r="AB16" s="1"/>
    </row>
    <row r="17" spans="1:28" ht="15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1"/>
      <c r="Z17" s="1"/>
      <c r="AA17" s="1"/>
      <c r="AB17" s="1"/>
    </row>
    <row r="18" spans="1:28" ht="15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1"/>
      <c r="Z18" s="1"/>
      <c r="AA18" s="1"/>
      <c r="AB18" s="1"/>
    </row>
    <row r="19" spans="1:28" ht="15" customHeight="1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1"/>
      <c r="Z19" s="1"/>
      <c r="AA19" s="1"/>
      <c r="AB19" s="1"/>
    </row>
    <row r="20" spans="1:28" ht="1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1"/>
      <c r="Z20" s="1"/>
      <c r="AA20" s="1"/>
      <c r="AB20" s="1"/>
    </row>
    <row r="21" spans="1:28" ht="1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1"/>
      <c r="Z21" s="1"/>
      <c r="AA21" s="1"/>
      <c r="AB21" s="1"/>
    </row>
    <row r="22" spans="1:28" ht="1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1"/>
      <c r="Z22" s="1"/>
      <c r="AA22" s="1"/>
      <c r="AB22" s="1"/>
    </row>
    <row r="23" spans="1:28" ht="1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1"/>
      <c r="Z23" s="1"/>
      <c r="AA23" s="1"/>
      <c r="AB23" s="1"/>
    </row>
    <row r="24" spans="1:28" ht="1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1"/>
      <c r="Z24" s="1"/>
      <c r="AA24" s="1"/>
      <c r="AB24" s="1"/>
    </row>
    <row r="25" spans="1:28" ht="15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1"/>
      <c r="Z25" s="1"/>
      <c r="AA25" s="1"/>
      <c r="AB25" s="1"/>
    </row>
    <row r="26" spans="1:28" ht="1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1"/>
      <c r="Z26" s="1"/>
      <c r="AA26" s="1"/>
      <c r="AB26" s="1"/>
    </row>
    <row r="27" spans="1:28" ht="1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1"/>
      <c r="Z27" s="1"/>
      <c r="AA27" s="1"/>
      <c r="AB27" s="1"/>
    </row>
    <row r="28" spans="1:28" ht="15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1"/>
      <c r="Z28" s="1"/>
      <c r="AA28" s="1"/>
      <c r="AB28" s="1"/>
    </row>
    <row r="29" spans="1:28" ht="15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1"/>
      <c r="Z29" s="1"/>
      <c r="AA29" s="1"/>
      <c r="AB29" s="1"/>
    </row>
    <row r="30" spans="1:28" ht="15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1"/>
      <c r="Z30" s="1"/>
      <c r="AA30" s="1"/>
      <c r="AB30" s="1"/>
    </row>
    <row r="31" spans="1:28" ht="1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1"/>
      <c r="Z31" s="1"/>
      <c r="AA31" s="1"/>
      <c r="AB31" s="1"/>
    </row>
    <row r="32" spans="1:28" ht="1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1"/>
      <c r="Z32" s="1"/>
      <c r="AA32" s="1"/>
      <c r="AB32" s="1"/>
    </row>
    <row r="33" spans="1:28" ht="1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1"/>
      <c r="Z33" s="1"/>
      <c r="AA33" s="1"/>
      <c r="AB33" s="1"/>
    </row>
    <row r="34" spans="1:28" ht="1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1"/>
      <c r="Z34" s="1"/>
      <c r="AA34" s="1"/>
      <c r="AB34" s="1"/>
    </row>
    <row r="35" spans="1:28" ht="15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1"/>
      <c r="Z35" s="1"/>
      <c r="AA35" s="1"/>
      <c r="AB35" s="1"/>
    </row>
    <row r="36" spans="1:28" ht="1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1"/>
      <c r="Z36" s="1"/>
      <c r="AA36" s="1"/>
      <c r="AB36" s="1"/>
    </row>
    <row r="37" spans="1:28" ht="15" customHeight="1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1"/>
      <c r="Z37" s="1"/>
      <c r="AA37" s="1"/>
      <c r="AB37" s="1"/>
    </row>
    <row r="38" spans="1:28" ht="15" customHeight="1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1"/>
      <c r="Z38" s="1"/>
      <c r="AA38" s="1"/>
      <c r="AB38" s="1"/>
    </row>
    <row r="39" spans="1:28" ht="15" customHeight="1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1:28" ht="15" customHeight="1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8" ht="15" customHeight="1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1:28" ht="15" customHeight="1" x14ac:dyDescent="0.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1:28" ht="15" customHeight="1" x14ac:dyDescent="0.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1:28" ht="15" customHeight="1" x14ac:dyDescent="0.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8" ht="15" customHeight="1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8" ht="15" customHeight="1" x14ac:dyDescent="0.2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1:28" ht="15" customHeight="1" x14ac:dyDescent="0.2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8" ht="15" customHeight="1" x14ac:dyDescent="0.2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</row>
    <row r="49" spans="2:24" ht="15" customHeight="1" x14ac:dyDescent="0.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</row>
    <row r="50" spans="2:24" ht="15" customHeight="1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</row>
    <row r="51" spans="2:24" ht="15" customHeight="1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</row>
    <row r="52" spans="2:24" ht="15" customHeight="1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</row>
    <row r="53" spans="2:24" ht="15" customHeight="1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2:24" ht="15" customHeight="1" x14ac:dyDescent="0.2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</row>
    <row r="55" spans="2:24" ht="15" customHeight="1" x14ac:dyDescent="0.2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</row>
    <row r="56" spans="2:24" ht="15" customHeigh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</row>
    <row r="57" spans="2:24" ht="15" customHeight="1" x14ac:dyDescent="0.2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</row>
    <row r="58" spans="2:24" ht="15" customHeight="1" x14ac:dyDescent="0.2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2:24" ht="15" customHeight="1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</row>
    <row r="60" spans="2:24" ht="15" customHeight="1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</row>
    <row r="61" spans="2:24" ht="15" customHeight="1" x14ac:dyDescent="0.2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</row>
    <row r="62" spans="2:24" ht="15" customHeight="1" x14ac:dyDescent="0.2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</row>
    <row r="63" spans="2:24" ht="15" customHeight="1" x14ac:dyDescent="0.2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</row>
    <row r="64" spans="2:24" ht="15" customHeight="1" x14ac:dyDescent="0.2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</row>
    <row r="65" spans="2:24" ht="15" customHeight="1" x14ac:dyDescent="0.2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</row>
    <row r="66" spans="2:24" ht="15" customHeight="1" x14ac:dyDescent="0.2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</row>
    <row r="67" spans="2:24" ht="15" customHeight="1" x14ac:dyDescent="0.2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</row>
    <row r="68" spans="2:24" ht="15" customHeight="1" x14ac:dyDescent="0.2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</row>
    <row r="69" spans="2:24" ht="15" customHeight="1" x14ac:dyDescent="0.2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</row>
    <row r="70" spans="2:24" ht="15" customHeight="1" x14ac:dyDescent="0.2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</row>
    <row r="71" spans="2:24" ht="15" customHeight="1" x14ac:dyDescent="0.2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</row>
    <row r="72" spans="2:24" ht="15" customHeight="1" x14ac:dyDescent="0.2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</row>
    <row r="73" spans="2:24" ht="15" customHeight="1" x14ac:dyDescent="0.2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</row>
    <row r="74" spans="2:24" ht="15" customHeight="1" x14ac:dyDescent="0.2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</row>
    <row r="75" spans="2:24" ht="15" customHeight="1" x14ac:dyDescent="0.2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</row>
    <row r="76" spans="2:24" ht="15" customHeight="1" x14ac:dyDescent="0.2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2:24" ht="15" customHeight="1" x14ac:dyDescent="0.2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</row>
    <row r="78" spans="2:24" ht="15" customHeight="1" x14ac:dyDescent="0.2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</row>
    <row r="79" spans="2:24" ht="15" customHeight="1" x14ac:dyDescent="0.2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</row>
    <row r="80" spans="2:24" ht="15" customHeight="1" x14ac:dyDescent="0.2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</row>
    <row r="81" spans="2:24" ht="15" customHeight="1" x14ac:dyDescent="0.2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</row>
    <row r="82" spans="2:24" ht="15" customHeight="1" x14ac:dyDescent="0.2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</row>
    <row r="83" spans="2:24" ht="15" customHeight="1" x14ac:dyDescent="0.2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2:24" ht="15" customHeight="1" x14ac:dyDescent="0.2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2:24" ht="15" customHeight="1" x14ac:dyDescent="0.2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2:24" ht="15" customHeight="1" x14ac:dyDescent="0.2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2:24" ht="15" customHeight="1" x14ac:dyDescent="0.2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2:24" ht="15" customHeight="1" x14ac:dyDescent="0.2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2018-12-11T17:00:58Z</dcterms:modified>
</cp:coreProperties>
</file>