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9" i="3" l="1"/>
  <c r="K15" i="3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F9" i="3"/>
  <c r="F13" i="3" s="1"/>
  <c r="E9" i="3"/>
  <c r="E13" i="3" s="1"/>
  <c r="E15" i="3" s="1"/>
  <c r="F14" i="3" l="1"/>
  <c r="L14" i="3" s="1"/>
  <c r="H14" i="3"/>
  <c r="H15" i="3" s="1"/>
  <c r="M15" i="3" s="1"/>
  <c r="G13" i="3"/>
  <c r="G15" i="3" s="1"/>
  <c r="I15" i="3"/>
  <c r="J14" i="3"/>
  <c r="O14" i="3"/>
  <c r="N14" i="3"/>
  <c r="M14" i="3"/>
  <c r="AF9" i="3"/>
  <c r="F15" i="3" l="1"/>
  <c r="O15" i="3"/>
  <c r="J15" i="3"/>
  <c r="N15" i="3" l="1"/>
  <c r="L15" i="3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<sst xmlns="http://schemas.openxmlformats.org/spreadsheetml/2006/main" count="77" uniqueCount="35">
  <si>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</si>
  <si>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</si>
  <si>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</si>
  <si>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</si>
  <si>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</si>
  <si>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</si>
  <si>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</si>
  <si>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</si>
  <si>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</si>
  <si>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</si>
  <si>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</si>
  <si>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</si>
  <si>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</si>
  <si>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</si>
  <si>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</si>
  <si>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</si>
  <si>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</si>
  <si>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</si>
  <si>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</si>
  <si>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Virkiä = Lapuan Virkiä  (1907)</t>
  </si>
  <si>
    <t>Teemu Harju</t>
  </si>
  <si>
    <t>3.</t>
  </si>
  <si>
    <t>Manse PP</t>
  </si>
  <si>
    <t>1.</t>
  </si>
  <si>
    <t>5.</t>
  </si>
  <si>
    <t>Virkiä</t>
  </si>
  <si>
    <t>8.</t>
  </si>
  <si>
    <t>2.8.1981</t>
  </si>
  <si>
    <t>Manse PP = Mansen PP, Tampere  (2003)</t>
  </si>
  <si>
    <t>Kortesjärven Järvi-Veikot  (1925),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</si>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</sst>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7.855468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2005</v>
      </c>
      <c r="Y4" s="12" t="s">
        <v>21</v>
      </c>
      <c r="Z4" s="1" t="s">
        <v>22</v>
      </c>
      <c r="AA4" s="12">
        <v>10</v>
      </c>
      <c r="AB4" s="12">
        <v>5</v>
      </c>
      <c r="AC4" s="12">
        <v>2</v>
      </c>
      <c r="AD4" s="12">
        <v>23</v>
      </c>
      <c r="AE4" s="12">
        <v>39</v>
      </c>
      <c r="AF4" s="68">
        <v>0.68420000000000003</v>
      </c>
      <c r="AG4" s="10">
        <v>57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2006</v>
      </c>
      <c r="Y5" s="12" t="s">
        <v>23</v>
      </c>
      <c r="Z5" s="1" t="s">
        <v>22</v>
      </c>
      <c r="AA5" s="12">
        <v>6</v>
      </c>
      <c r="AB5" s="12">
        <v>0</v>
      </c>
      <c r="AC5" s="12">
        <v>2</v>
      </c>
      <c r="AD5" s="12">
        <v>6</v>
      </c>
      <c r="AE5" s="12">
        <v>12</v>
      </c>
      <c r="AF5" s="68">
        <v>0.63149999999999995</v>
      </c>
      <c r="AG5" s="10">
        <v>19</v>
      </c>
      <c r="AH5" s="56"/>
      <c r="AI5" s="56"/>
      <c r="AJ5" s="56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1</v>
      </c>
      <c r="AR5" s="57">
        <v>0.25</v>
      </c>
      <c r="AS5" s="58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2006</v>
      </c>
      <c r="Y6" s="12" t="s">
        <v>24</v>
      </c>
      <c r="Z6" s="1" t="s">
        <v>25</v>
      </c>
      <c r="AA6" s="12">
        <v>3</v>
      </c>
      <c r="AB6" s="12">
        <v>2</v>
      </c>
      <c r="AC6" s="12">
        <v>1</v>
      </c>
      <c r="AD6" s="12">
        <v>2</v>
      </c>
      <c r="AE6" s="12">
        <v>15</v>
      </c>
      <c r="AF6" s="68">
        <v>0.75</v>
      </c>
      <c r="AG6" s="10">
        <v>20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0"/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2009</v>
      </c>
      <c r="Y8" s="12" t="s">
        <v>26</v>
      </c>
      <c r="Z8" s="1" t="s">
        <v>22</v>
      </c>
      <c r="AA8" s="12">
        <v>2</v>
      </c>
      <c r="AB8" s="12">
        <v>0</v>
      </c>
      <c r="AC8" s="12">
        <v>2</v>
      </c>
      <c r="AD8" s="12">
        <v>0</v>
      </c>
      <c r="AE8" s="12">
        <v>9</v>
      </c>
      <c r="AF8" s="68">
        <v>0.6</v>
      </c>
      <c r="AG8" s="10">
        <v>15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4" t="s">
        <v>13</v>
      </c>
      <c r="C9" s="65"/>
      <c r="D9" s="66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21</v>
      </c>
      <c r="AB9" s="36">
        <f>SUM(AB4:AB8)</f>
        <v>7</v>
      </c>
      <c r="AC9" s="36">
        <f>SUM(AC4:AC8)</f>
        <v>7</v>
      </c>
      <c r="AD9" s="36">
        <f>SUM(AD4:AD8)</f>
        <v>31</v>
      </c>
      <c r="AE9" s="36">
        <f>SUM(AE4:AE8)</f>
        <v>75</v>
      </c>
      <c r="AF9" s="37">
        <f>PRODUCT(AE9/AG9)</f>
        <v>0.67567567567567566</v>
      </c>
      <c r="AG9" s="21">
        <f>SUM(AG4:AG8)</f>
        <v>111</v>
      </c>
      <c r="AH9" s="18"/>
      <c r="AI9" s="29"/>
      <c r="AJ9" s="42"/>
      <c r="AK9" s="43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1</v>
      </c>
      <c r="AR9" s="37">
        <f>PRODUCT(AQ9/AS9)</f>
        <v>0.25</v>
      </c>
      <c r="AS9" s="39">
        <f>SUM(AS4:AS8)</f>
        <v>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33</v>
      </c>
      <c r="O11" s="7" t="s">
        <v>34</v>
      </c>
      <c r="Q11" s="17"/>
      <c r="R11" s="17" t="s">
        <v>10</v>
      </c>
      <c r="S11" s="17"/>
      <c r="T11" s="55" t="s">
        <v>29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7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28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7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22</v>
      </c>
      <c r="F14" s="48">
        <f>PRODUCT(AB9+AN9)</f>
        <v>7</v>
      </c>
      <c r="G14" s="48">
        <f>PRODUCT(AC9+AO9)</f>
        <v>7</v>
      </c>
      <c r="H14" s="48">
        <f>PRODUCT(AD9+AP9)</f>
        <v>32</v>
      </c>
      <c r="I14" s="48">
        <f>PRODUCT(AE9+AQ9)</f>
        <v>76</v>
      </c>
      <c r="J14" s="67">
        <f>PRODUCT(I14/K14)</f>
        <v>0.66086956521739126</v>
      </c>
      <c r="K14" s="10">
        <f>PRODUCT(AG9+AS9)</f>
        <v>115</v>
      </c>
      <c r="L14" s="54">
        <f>PRODUCT((F14+G14)/E14)</f>
        <v>0.63636363636363635</v>
      </c>
      <c r="M14" s="54">
        <f>PRODUCT(H14/E14)</f>
        <v>1.4545454545454546</v>
      </c>
      <c r="N14" s="54">
        <f>PRODUCT((F14+G14+H14)/E14)</f>
        <v>2.0909090909090908</v>
      </c>
      <c r="O14" s="54">
        <f>PRODUCT(I14/E14)</f>
        <v>3.4545454545454546</v>
      </c>
      <c r="Q14" s="17"/>
      <c r="R14" s="17"/>
      <c r="S14" s="16"/>
      <c r="T14" s="55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22</v>
      </c>
      <c r="F15" s="48">
        <f t="shared" ref="F15:I15" si="0">SUM(F12:F14)</f>
        <v>7</v>
      </c>
      <c r="G15" s="48">
        <f t="shared" si="0"/>
        <v>7</v>
      </c>
      <c r="H15" s="48">
        <f t="shared" si="0"/>
        <v>32</v>
      </c>
      <c r="I15" s="48">
        <f t="shared" si="0"/>
        <v>76</v>
      </c>
      <c r="J15" s="67">
        <f>PRODUCT(I15/K15)</f>
        <v>0.66086956521739126</v>
      </c>
      <c r="K15" s="16">
        <f>SUM(K12:K14)</f>
        <v>115</v>
      </c>
      <c r="L15" s="54">
        <f>PRODUCT((F15+G15)/E15)</f>
        <v>0.63636363636363635</v>
      </c>
      <c r="M15" s="54">
        <f>PRODUCT(H15/E15)</f>
        <v>1.4545454545454546</v>
      </c>
      <c r="N15" s="54">
        <f>PRODUCT((F15+G15+H15)/E15)</f>
        <v>2.0909090909090908</v>
      </c>
      <c r="O15" s="54">
        <f>PRODUCT(I15/E15)</f>
        <v>3.4545454545454546</v>
      </c>
      <c r="Q15" s="10"/>
      <c r="R15" s="10"/>
      <c r="S15" s="10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2018-09-03T08:13:47Z</dcterms:modified>
</cp:coreProperties>
</file>