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W10" i="3"/>
  <c r="W11" i="3"/>
  <c r="K11" i="3"/>
  <c r="K10" i="3"/>
  <c r="K9" i="3"/>
  <c r="K17" i="3"/>
  <c r="AS14" i="3"/>
  <c r="AR14" i="3" s="1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U14" i="3"/>
  <c r="T14" i="3"/>
  <c r="S14" i="3"/>
  <c r="R14" i="3"/>
  <c r="Q14" i="3"/>
  <c r="I14" i="3"/>
  <c r="H14" i="3"/>
  <c r="H18" i="3" s="1"/>
  <c r="G14" i="3"/>
  <c r="F14" i="3"/>
  <c r="F18" i="3" s="1"/>
  <c r="E14" i="3"/>
  <c r="E18" i="3" l="1"/>
  <c r="M18" i="3" s="1"/>
  <c r="G18" i="3"/>
  <c r="G20" i="3" s="1"/>
  <c r="I18" i="3"/>
  <c r="O18" i="3" s="1"/>
  <c r="W14" i="3"/>
  <c r="K14" i="3"/>
  <c r="V14" i="3"/>
  <c r="F19" i="3"/>
  <c r="F20" i="3" s="1"/>
  <c r="H19" i="3"/>
  <c r="N19" i="3" s="1"/>
  <c r="J14" i="3"/>
  <c r="E20" i="3"/>
  <c r="J19" i="3"/>
  <c r="O19" i="3"/>
  <c r="L19" i="3"/>
  <c r="AF14" i="3"/>
  <c r="N18" i="3" l="1"/>
  <c r="I20" i="3"/>
  <c r="L18" i="3"/>
  <c r="K18" i="3"/>
  <c r="K20" i="3" s="1"/>
  <c r="J20" i="3" s="1"/>
  <c r="J18" i="3"/>
  <c r="H20" i="3"/>
  <c r="N20" i="3" s="1"/>
  <c r="M19" i="3"/>
  <c r="L20" i="3"/>
  <c r="O20" i="3"/>
  <c r="M20" i="3" l="1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<sst xmlns="http://schemas.openxmlformats.org/spreadsheetml/2006/main" count="218" uniqueCount="92">
  <si>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</si>
  <si>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</si>
  <si>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</si>
  <si>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</si>
  <si>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</si>
  <si>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</si>
  <si>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</si>
  <si>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</si>
  <si>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</si>
  <si>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</si>
  <si>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</si>
  <si>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</si>
  <si>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</si>
  <si>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</si>
  <si>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</si>
  <si>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</si>
  <si>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</si>
  <si>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</si>
  <si>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</si>
  <si>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</si>
  <si>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</si>
  <si>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</si>
  <si>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</si>
  <si>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</si>
  <si>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</si>
  <si>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</si>
  <si>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</si>
  <si>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</si>
  <si>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</si>
  <si>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</si>
  <si>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</si>
  <si>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</si>
  <si>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</si>
  <si>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</si>
  <si>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6.</t>
  </si>
  <si>
    <t>SMJ</t>
  </si>
  <si>
    <t>8.</t>
  </si>
  <si>
    <t>7.</t>
  </si>
  <si>
    <t>Jussi Harju</t>
  </si>
  <si>
    <t>suomensarja</t>
  </si>
  <si>
    <t>VM</t>
  </si>
  <si>
    <t>3.</t>
  </si>
  <si>
    <t>25.07. 2000  SMJ - Kiri  1-2  (3-0, 2-3, 0-3)</t>
  </si>
  <si>
    <t xml:space="preserve">  18 v 10 kk 20 pv</t>
  </si>
  <si>
    <t>23.05. 2002  PattU - SMJ  0-2  (2-6, 2-5)</t>
  </si>
  <si>
    <t>3.  ottelu</t>
  </si>
  <si>
    <t xml:space="preserve">  20 v   8 kk 18 pv</t>
  </si>
  <si>
    <t>27.  ottelu</t>
  </si>
  <si>
    <t>15.07. 2003  SMJ - KoU  1-2  (2-1, 4-6, 1-2)</t>
  </si>
  <si>
    <t xml:space="preserve">  22 v 10 kk 10 pv</t>
  </si>
  <si>
    <t>Virkiä</t>
  </si>
  <si>
    <t>YKV</t>
  </si>
  <si>
    <t>ykköspesis</t>
  </si>
  <si>
    <t>5.</t>
  </si>
  <si>
    <t>1.</t>
  </si>
  <si>
    <t>11.</t>
  </si>
  <si>
    <t>Seurat</t>
  </si>
  <si>
    <t>SMJ = Seinäjoen Maila-Jussit  (1932),  kasvattajaseura</t>
  </si>
  <si>
    <t>Virkiä = Lapuan Virkiä  (1907)</t>
  </si>
  <si>
    <t>VM = Vaasan Maila  (1933)</t>
  </si>
  <si>
    <t>YKV = Ylistaron Kilpa-Veljet  (1945)</t>
  </si>
  <si>
    <t>5.9.1981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</si>
  <si>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</si>
  <si>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</si>
  <si>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</si>
  <si>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</si>
  <si>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</si>
  <si>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</si>
  <si>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</si>
  <si>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</si>
  <si>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</si>
  <si>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</si>
  <si>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0-4  KiPe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</si>
  <si>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</si>
  <si>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</si>
  <si>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</si>
  <si>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</si>
  <si>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</si>
  <si>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</si>
  <si>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</si>
  <si>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</si>
  <si>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</si>
  <si>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SUOMENSARJA</t>
  </si>
  <si>
    <t>KAIKKI OTTELUT</t>
  </si>
  <si>
    <t>YHTEENSÄ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</si>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</sst>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2" borderId="0" xfId="0" applyFont="1" applyFill="1"/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3" customWidth="1"/>
    <col min="45" max="16384" width="9.140625" style="3"/>
  </cols>
  <sheetData>
    <row r="1" spans="1:44" ht="17.25" customHeight="1" x14ac:dyDescent="0.25">
      <c r="A1" s="74"/>
      <c r="B1" s="5" t="s">
        <v>38</v>
      </c>
      <c r="C1" s="6"/>
      <c r="D1" s="7"/>
      <c r="E1" s="8" t="s">
        <v>61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2" t="s">
        <v>80</v>
      </c>
      <c r="Q2" s="16"/>
      <c r="R2" s="16"/>
      <c r="S2" s="19"/>
      <c r="T2" s="20"/>
      <c r="U2" s="21" t="s">
        <v>15</v>
      </c>
      <c r="V2" s="15"/>
      <c r="W2" s="15"/>
      <c r="X2" s="21"/>
      <c r="Y2" s="75"/>
      <c r="Z2" s="76"/>
      <c r="AA2" s="20"/>
      <c r="AB2" s="23" t="s">
        <v>81</v>
      </c>
      <c r="AC2" s="21"/>
      <c r="AD2" s="15"/>
      <c r="AE2" s="22"/>
      <c r="AF2" s="20"/>
      <c r="AG2" s="23" t="s">
        <v>63</v>
      </c>
      <c r="AH2" s="15"/>
      <c r="AI2" s="15"/>
      <c r="AJ2" s="16"/>
      <c r="AK2" s="20"/>
      <c r="AL2" s="23" t="s">
        <v>64</v>
      </c>
      <c r="AM2" s="21"/>
      <c r="AN2" s="15"/>
      <c r="AO2" s="77" t="s">
        <v>65</v>
      </c>
      <c r="AP2" s="15"/>
      <c r="AQ2" s="16"/>
      <c r="AR2" s="46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66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66</v>
      </c>
      <c r="AE3" s="19" t="s">
        <v>17</v>
      </c>
      <c r="AF3" s="24"/>
      <c r="AG3" s="19" t="s">
        <v>67</v>
      </c>
      <c r="AH3" s="19" t="s">
        <v>68</v>
      </c>
      <c r="AI3" s="16" t="s">
        <v>69</v>
      </c>
      <c r="AJ3" s="19" t="s">
        <v>70</v>
      </c>
      <c r="AK3" s="24"/>
      <c r="AL3" s="19" t="s">
        <v>23</v>
      </c>
      <c r="AM3" s="19" t="s">
        <v>24</v>
      </c>
      <c r="AN3" s="16" t="s">
        <v>71</v>
      </c>
      <c r="AO3" s="16" t="s">
        <v>31</v>
      </c>
      <c r="AP3" s="18" t="s">
        <v>32</v>
      </c>
      <c r="AQ3" s="19" t="s">
        <v>33</v>
      </c>
      <c r="AR3" s="46"/>
    </row>
    <row r="4" spans="1:44" s="4" customFormat="1" ht="15" customHeight="1" x14ac:dyDescent="0.25">
      <c r="A4" s="2"/>
      <c r="B4" s="25">
        <v>2000</v>
      </c>
      <c r="C4" s="25" t="s">
        <v>34</v>
      </c>
      <c r="D4" s="5" t="s">
        <v>35</v>
      </c>
      <c r="E4" s="25">
        <v>2</v>
      </c>
      <c r="F4" s="25">
        <v>0</v>
      </c>
      <c r="G4" s="26">
        <v>0</v>
      </c>
      <c r="H4" s="25">
        <v>0</v>
      </c>
      <c r="I4" s="25">
        <v>2</v>
      </c>
      <c r="J4" s="25">
        <v>2</v>
      </c>
      <c r="K4" s="25">
        <v>0</v>
      </c>
      <c r="L4" s="25">
        <v>0</v>
      </c>
      <c r="M4" s="25">
        <v>0</v>
      </c>
      <c r="N4" s="27">
        <v>0.16700000000000001</v>
      </c>
      <c r="O4" s="24"/>
      <c r="P4" s="19"/>
      <c r="Q4" s="19"/>
      <c r="R4" s="19"/>
      <c r="S4" s="19"/>
      <c r="T4" s="24"/>
      <c r="U4" s="25"/>
      <c r="V4" s="25"/>
      <c r="W4" s="26"/>
      <c r="X4" s="25"/>
      <c r="Y4" s="25"/>
      <c r="Z4" s="27"/>
      <c r="AA4" s="24">
        <v>0</v>
      </c>
      <c r="AB4" s="19"/>
      <c r="AC4" s="19"/>
      <c r="AD4" s="19"/>
      <c r="AE4" s="19"/>
      <c r="AF4" s="24"/>
      <c r="AG4" s="78"/>
      <c r="AH4" s="78"/>
      <c r="AI4" s="78"/>
      <c r="AJ4" s="78"/>
      <c r="AK4" s="24"/>
      <c r="AL4" s="25"/>
      <c r="AM4" s="78"/>
      <c r="AN4" s="79"/>
      <c r="AO4" s="26"/>
      <c r="AP4" s="29"/>
      <c r="AQ4" s="25"/>
      <c r="AR4" s="46"/>
    </row>
    <row r="5" spans="1:44" s="4" customFormat="1" ht="15" customHeight="1" x14ac:dyDescent="0.25">
      <c r="A5" s="2"/>
      <c r="B5" s="30">
        <v>2001</v>
      </c>
      <c r="C5" s="30" t="s">
        <v>41</v>
      </c>
      <c r="D5" s="31" t="s">
        <v>40</v>
      </c>
      <c r="E5" s="30"/>
      <c r="F5" s="32" t="s">
        <v>39</v>
      </c>
      <c r="G5" s="33"/>
      <c r="H5" s="30"/>
      <c r="I5" s="30"/>
      <c r="J5" s="30"/>
      <c r="K5" s="30"/>
      <c r="L5" s="30"/>
      <c r="M5" s="30"/>
      <c r="N5" s="34"/>
      <c r="O5" s="24"/>
      <c r="P5" s="19"/>
      <c r="Q5" s="19"/>
      <c r="R5" s="19"/>
      <c r="S5" s="19"/>
      <c r="T5" s="24"/>
      <c r="U5" s="25"/>
      <c r="V5" s="25"/>
      <c r="W5" s="26"/>
      <c r="X5" s="25"/>
      <c r="Y5" s="25"/>
      <c r="Z5" s="27"/>
      <c r="AA5" s="24">
        <v>0</v>
      </c>
      <c r="AB5" s="19"/>
      <c r="AC5" s="19"/>
      <c r="AD5" s="19"/>
      <c r="AE5" s="19"/>
      <c r="AF5" s="24"/>
      <c r="AG5" s="78"/>
      <c r="AH5" s="78"/>
      <c r="AI5" s="78"/>
      <c r="AJ5" s="78"/>
      <c r="AK5" s="24"/>
      <c r="AL5" s="25"/>
      <c r="AM5" s="78"/>
      <c r="AN5" s="79"/>
      <c r="AO5" s="26"/>
      <c r="AP5" s="29"/>
      <c r="AQ5" s="25"/>
      <c r="AR5" s="46"/>
    </row>
    <row r="6" spans="1:44" s="4" customFormat="1" ht="15" customHeight="1" x14ac:dyDescent="0.25">
      <c r="A6" s="2"/>
      <c r="B6" s="30">
        <v>2002</v>
      </c>
      <c r="C6" s="30" t="s">
        <v>53</v>
      </c>
      <c r="D6" s="31" t="s">
        <v>50</v>
      </c>
      <c r="E6" s="30"/>
      <c r="F6" s="32" t="s">
        <v>39</v>
      </c>
      <c r="G6" s="33"/>
      <c r="H6" s="30"/>
      <c r="I6" s="30"/>
      <c r="J6" s="30"/>
      <c r="K6" s="30"/>
      <c r="L6" s="30"/>
      <c r="M6" s="30"/>
      <c r="N6" s="34"/>
      <c r="O6" s="24"/>
      <c r="P6" s="19"/>
      <c r="Q6" s="19"/>
      <c r="R6" s="19"/>
      <c r="S6" s="19"/>
      <c r="T6" s="24"/>
      <c r="U6" s="25"/>
      <c r="V6" s="25"/>
      <c r="W6" s="26"/>
      <c r="X6" s="25"/>
      <c r="Y6" s="25"/>
      <c r="Z6" s="27"/>
      <c r="AA6" s="24"/>
      <c r="AB6" s="19"/>
      <c r="AC6" s="19"/>
      <c r="AD6" s="19"/>
      <c r="AE6" s="19"/>
      <c r="AF6" s="24"/>
      <c r="AG6" s="78"/>
      <c r="AH6" s="78"/>
      <c r="AI6" s="78"/>
      <c r="AJ6" s="78"/>
      <c r="AK6" s="24"/>
      <c r="AL6" s="25"/>
      <c r="AM6" s="78"/>
      <c r="AN6" s="79"/>
      <c r="AO6" s="26"/>
      <c r="AP6" s="29"/>
      <c r="AQ6" s="25"/>
      <c r="AR6" s="46"/>
    </row>
    <row r="7" spans="1:44" s="4" customFormat="1" ht="15" customHeight="1" x14ac:dyDescent="0.25">
      <c r="A7" s="2"/>
      <c r="B7" s="25">
        <v>2002</v>
      </c>
      <c r="C7" s="25" t="s">
        <v>36</v>
      </c>
      <c r="D7" s="5" t="s">
        <v>35</v>
      </c>
      <c r="E7" s="25">
        <v>7</v>
      </c>
      <c r="F7" s="25">
        <v>0</v>
      </c>
      <c r="G7" s="26">
        <v>0</v>
      </c>
      <c r="H7" s="25">
        <v>1</v>
      </c>
      <c r="I7" s="25">
        <v>7</v>
      </c>
      <c r="J7" s="25">
        <v>7</v>
      </c>
      <c r="K7" s="25">
        <v>0</v>
      </c>
      <c r="L7" s="25">
        <v>0</v>
      </c>
      <c r="M7" s="25">
        <v>0</v>
      </c>
      <c r="N7" s="27">
        <v>0.46700000000000003</v>
      </c>
      <c r="O7" s="24"/>
      <c r="P7" s="19"/>
      <c r="Q7" s="19"/>
      <c r="R7" s="19"/>
      <c r="S7" s="19"/>
      <c r="T7" s="24"/>
      <c r="U7" s="25"/>
      <c r="V7" s="25"/>
      <c r="W7" s="26"/>
      <c r="X7" s="25"/>
      <c r="Y7" s="25"/>
      <c r="Z7" s="27"/>
      <c r="AA7" s="24">
        <v>0</v>
      </c>
      <c r="AB7" s="19"/>
      <c r="AC7" s="19"/>
      <c r="AD7" s="19"/>
      <c r="AE7" s="19"/>
      <c r="AF7" s="24"/>
      <c r="AG7" s="78"/>
      <c r="AH7" s="78"/>
      <c r="AI7" s="78"/>
      <c r="AJ7" s="78"/>
      <c r="AK7" s="24"/>
      <c r="AL7" s="25"/>
      <c r="AM7" s="78"/>
      <c r="AN7" s="79"/>
      <c r="AO7" s="26"/>
      <c r="AP7" s="29"/>
      <c r="AQ7" s="25"/>
      <c r="AR7" s="46"/>
    </row>
    <row r="8" spans="1:44" s="4" customFormat="1" ht="15" customHeight="1" x14ac:dyDescent="0.25">
      <c r="A8" s="2"/>
      <c r="B8" s="25">
        <v>2003</v>
      </c>
      <c r="C8" s="25" t="s">
        <v>37</v>
      </c>
      <c r="D8" s="5" t="s">
        <v>35</v>
      </c>
      <c r="E8" s="25">
        <v>25</v>
      </c>
      <c r="F8" s="25">
        <v>0</v>
      </c>
      <c r="G8" s="26">
        <v>1</v>
      </c>
      <c r="H8" s="25">
        <v>14</v>
      </c>
      <c r="I8" s="25">
        <v>29</v>
      </c>
      <c r="J8" s="25">
        <v>24</v>
      </c>
      <c r="K8" s="25">
        <v>4</v>
      </c>
      <c r="L8" s="25">
        <v>0</v>
      </c>
      <c r="M8" s="25">
        <v>1</v>
      </c>
      <c r="N8" s="27">
        <v>0.34200000000000003</v>
      </c>
      <c r="O8" s="24"/>
      <c r="P8" s="19"/>
      <c r="Q8" s="19"/>
      <c r="R8" s="19"/>
      <c r="S8" s="19"/>
      <c r="T8" s="24"/>
      <c r="U8" s="25">
        <v>2</v>
      </c>
      <c r="V8" s="25">
        <v>0</v>
      </c>
      <c r="W8" s="26">
        <v>0</v>
      </c>
      <c r="X8" s="25">
        <v>1</v>
      </c>
      <c r="Y8" s="25">
        <v>5</v>
      </c>
      <c r="Z8" s="27">
        <v>0.71399999999999997</v>
      </c>
      <c r="AA8" s="24">
        <v>0</v>
      </c>
      <c r="AB8" s="19"/>
      <c r="AC8" s="19"/>
      <c r="AD8" s="19"/>
      <c r="AE8" s="19"/>
      <c r="AF8" s="24"/>
      <c r="AG8" s="78" t="s">
        <v>72</v>
      </c>
      <c r="AH8" s="78"/>
      <c r="AI8" s="78"/>
      <c r="AJ8" s="78"/>
      <c r="AK8" s="24"/>
      <c r="AL8" s="25"/>
      <c r="AM8" s="78"/>
      <c r="AN8" s="79"/>
      <c r="AO8" s="26"/>
      <c r="AP8" s="29"/>
      <c r="AQ8" s="25"/>
      <c r="AR8" s="46"/>
    </row>
    <row r="9" spans="1:44" s="4" customFormat="1" ht="15" customHeight="1" x14ac:dyDescent="0.25">
      <c r="A9" s="2"/>
      <c r="B9" s="25">
        <v>2004</v>
      </c>
      <c r="C9" s="25"/>
      <c r="D9" s="5"/>
      <c r="E9" s="25"/>
      <c r="F9" s="25"/>
      <c r="G9" s="26"/>
      <c r="H9" s="25"/>
      <c r="I9" s="25"/>
      <c r="J9" s="25"/>
      <c r="K9" s="25"/>
      <c r="L9" s="25"/>
      <c r="M9" s="25"/>
      <c r="N9" s="27"/>
      <c r="O9" s="24"/>
      <c r="P9" s="19"/>
      <c r="Q9" s="19"/>
      <c r="R9" s="19"/>
      <c r="S9" s="19"/>
      <c r="T9" s="24"/>
      <c r="U9" s="25"/>
      <c r="V9" s="25"/>
      <c r="W9" s="26"/>
      <c r="X9" s="25"/>
      <c r="Y9" s="25"/>
      <c r="Z9" s="27"/>
      <c r="AA9" s="24">
        <v>66</v>
      </c>
      <c r="AB9" s="19"/>
      <c r="AC9" s="19"/>
      <c r="AD9" s="19"/>
      <c r="AE9" s="19"/>
      <c r="AF9" s="24"/>
      <c r="AG9" s="78"/>
      <c r="AH9" s="78"/>
      <c r="AI9" s="78"/>
      <c r="AJ9" s="78"/>
      <c r="AK9" s="24"/>
      <c r="AL9" s="25"/>
      <c r="AM9" s="78"/>
      <c r="AN9" s="79"/>
      <c r="AO9" s="26"/>
      <c r="AP9" s="29"/>
      <c r="AQ9" s="25"/>
      <c r="AR9" s="46"/>
    </row>
    <row r="10" spans="1:44" s="4" customFormat="1" ht="15" customHeight="1" x14ac:dyDescent="0.25">
      <c r="A10" s="2"/>
      <c r="B10" s="30">
        <v>2005</v>
      </c>
      <c r="C10" s="30" t="s">
        <v>41</v>
      </c>
      <c r="D10" s="31" t="s">
        <v>51</v>
      </c>
      <c r="E10" s="30"/>
      <c r="F10" s="32" t="s">
        <v>39</v>
      </c>
      <c r="G10" s="33"/>
      <c r="H10" s="30"/>
      <c r="I10" s="30"/>
      <c r="J10" s="30"/>
      <c r="K10" s="30"/>
      <c r="L10" s="30"/>
      <c r="M10" s="30"/>
      <c r="N10" s="34"/>
      <c r="O10" s="24"/>
      <c r="P10" s="19"/>
      <c r="Q10" s="19"/>
      <c r="R10" s="19"/>
      <c r="S10" s="19"/>
      <c r="T10" s="24"/>
      <c r="U10" s="25"/>
      <c r="V10" s="25"/>
      <c r="W10" s="26"/>
      <c r="X10" s="25"/>
      <c r="Y10" s="25"/>
      <c r="Z10" s="27"/>
      <c r="AA10" s="24"/>
      <c r="AB10" s="19"/>
      <c r="AC10" s="19"/>
      <c r="AD10" s="19"/>
      <c r="AE10" s="19"/>
      <c r="AF10" s="24"/>
      <c r="AG10" s="78"/>
      <c r="AH10" s="78"/>
      <c r="AI10" s="78"/>
      <c r="AJ10" s="78"/>
      <c r="AK10" s="24"/>
      <c r="AL10" s="25"/>
      <c r="AM10" s="78"/>
      <c r="AN10" s="79"/>
      <c r="AO10" s="26"/>
      <c r="AP10" s="29"/>
      <c r="AQ10" s="25"/>
      <c r="AR10" s="46"/>
    </row>
    <row r="11" spans="1:44" s="4" customFormat="1" ht="15" customHeight="1" x14ac:dyDescent="0.25">
      <c r="A11" s="2"/>
      <c r="B11" s="30">
        <v>2006</v>
      </c>
      <c r="C11" s="30" t="s">
        <v>54</v>
      </c>
      <c r="D11" s="31" t="s">
        <v>51</v>
      </c>
      <c r="E11" s="30"/>
      <c r="F11" s="32" t="s">
        <v>39</v>
      </c>
      <c r="G11" s="33"/>
      <c r="H11" s="30"/>
      <c r="I11" s="30"/>
      <c r="J11" s="30"/>
      <c r="K11" s="30"/>
      <c r="L11" s="30"/>
      <c r="M11" s="30"/>
      <c r="N11" s="34"/>
      <c r="O11" s="24"/>
      <c r="P11" s="19"/>
      <c r="Q11" s="19"/>
      <c r="R11" s="19"/>
      <c r="S11" s="19"/>
      <c r="T11" s="24"/>
      <c r="U11" s="25"/>
      <c r="V11" s="25"/>
      <c r="W11" s="26"/>
      <c r="X11" s="25"/>
      <c r="Y11" s="25"/>
      <c r="Z11" s="27"/>
      <c r="AA11" s="24"/>
      <c r="AB11" s="19"/>
      <c r="AC11" s="19"/>
      <c r="AD11" s="19"/>
      <c r="AE11" s="19"/>
      <c r="AF11" s="24"/>
      <c r="AG11" s="78"/>
      <c r="AH11" s="78"/>
      <c r="AI11" s="78"/>
      <c r="AJ11" s="78"/>
      <c r="AK11" s="24"/>
      <c r="AL11" s="25"/>
      <c r="AM11" s="78"/>
      <c r="AN11" s="79"/>
      <c r="AO11" s="26"/>
      <c r="AP11" s="29"/>
      <c r="AQ11" s="25"/>
      <c r="AR11" s="46"/>
    </row>
    <row r="12" spans="1:44" s="4" customFormat="1" ht="15" customHeight="1" x14ac:dyDescent="0.25">
      <c r="A12" s="2"/>
      <c r="B12" s="35">
        <v>2007</v>
      </c>
      <c r="C12" s="35" t="s">
        <v>53</v>
      </c>
      <c r="D12" s="36" t="s">
        <v>40</v>
      </c>
      <c r="E12" s="35"/>
      <c r="F12" s="37" t="s">
        <v>52</v>
      </c>
      <c r="G12" s="69"/>
      <c r="H12" s="38"/>
      <c r="I12" s="35"/>
      <c r="J12" s="35"/>
      <c r="K12" s="35"/>
      <c r="L12" s="35"/>
      <c r="M12" s="35"/>
      <c r="N12" s="39"/>
      <c r="O12" s="24"/>
      <c r="P12" s="19"/>
      <c r="Q12" s="19"/>
      <c r="R12" s="19"/>
      <c r="S12" s="19"/>
      <c r="T12" s="24"/>
      <c r="U12" s="25"/>
      <c r="V12" s="25"/>
      <c r="W12" s="26"/>
      <c r="X12" s="25"/>
      <c r="Y12" s="25"/>
      <c r="Z12" s="27"/>
      <c r="AA12" s="24">
        <v>0</v>
      </c>
      <c r="AB12" s="19"/>
      <c r="AC12" s="19"/>
      <c r="AD12" s="19"/>
      <c r="AE12" s="19"/>
      <c r="AF12" s="24"/>
      <c r="AG12" s="78"/>
      <c r="AH12" s="78"/>
      <c r="AI12" s="78"/>
      <c r="AJ12" s="78"/>
      <c r="AK12" s="24"/>
      <c r="AL12" s="25"/>
      <c r="AM12" s="78"/>
      <c r="AN12" s="79"/>
      <c r="AO12" s="26"/>
      <c r="AP12" s="29"/>
      <c r="AQ12" s="25"/>
      <c r="AR12" s="46"/>
    </row>
    <row r="13" spans="1:44" s="4" customFormat="1" ht="15" customHeight="1" x14ac:dyDescent="0.25">
      <c r="A13" s="2"/>
      <c r="B13" s="35">
        <v>2008</v>
      </c>
      <c r="C13" s="35" t="s">
        <v>55</v>
      </c>
      <c r="D13" s="36" t="s">
        <v>40</v>
      </c>
      <c r="E13" s="35"/>
      <c r="F13" s="37" t="s">
        <v>52</v>
      </c>
      <c r="G13" s="69"/>
      <c r="H13" s="38"/>
      <c r="I13" s="35"/>
      <c r="J13" s="35"/>
      <c r="K13" s="35"/>
      <c r="L13" s="35"/>
      <c r="M13" s="35"/>
      <c r="N13" s="39"/>
      <c r="O13" s="24"/>
      <c r="P13" s="19"/>
      <c r="Q13" s="19"/>
      <c r="R13" s="19"/>
      <c r="S13" s="19"/>
      <c r="T13" s="24"/>
      <c r="U13" s="25"/>
      <c r="V13" s="25"/>
      <c r="W13" s="26"/>
      <c r="X13" s="25"/>
      <c r="Y13" s="25"/>
      <c r="Z13" s="27"/>
      <c r="AA13" s="24">
        <v>0</v>
      </c>
      <c r="AB13" s="19"/>
      <c r="AC13" s="19"/>
      <c r="AD13" s="19"/>
      <c r="AE13" s="19"/>
      <c r="AF13" s="24"/>
      <c r="AG13" s="78"/>
      <c r="AH13" s="78"/>
      <c r="AI13" s="78"/>
      <c r="AJ13" s="78"/>
      <c r="AK13" s="24"/>
      <c r="AL13" s="25"/>
      <c r="AM13" s="78"/>
      <c r="AN13" s="79"/>
      <c r="AO13" s="26"/>
      <c r="AP13" s="29"/>
      <c r="AQ13" s="25"/>
      <c r="AR13" s="46"/>
    </row>
    <row r="14" spans="1:44" s="4" customFormat="1" ht="15" customHeight="1" x14ac:dyDescent="0.25">
      <c r="A14" s="2"/>
      <c r="B14" s="30">
        <v>2009</v>
      </c>
      <c r="C14" s="30" t="s">
        <v>54</v>
      </c>
      <c r="D14" s="31" t="s">
        <v>40</v>
      </c>
      <c r="E14" s="30"/>
      <c r="F14" s="32" t="s">
        <v>39</v>
      </c>
      <c r="G14" s="33"/>
      <c r="H14" s="30"/>
      <c r="I14" s="30"/>
      <c r="J14" s="30"/>
      <c r="K14" s="30"/>
      <c r="L14" s="30"/>
      <c r="M14" s="30"/>
      <c r="N14" s="34"/>
      <c r="O14" s="24"/>
      <c r="P14" s="19"/>
      <c r="Q14" s="19"/>
      <c r="R14" s="19"/>
      <c r="S14" s="19"/>
      <c r="T14" s="24"/>
      <c r="U14" s="25"/>
      <c r="V14" s="25"/>
      <c r="W14" s="26"/>
      <c r="X14" s="25"/>
      <c r="Y14" s="25"/>
      <c r="Z14" s="27"/>
      <c r="AA14" s="24">
        <v>0</v>
      </c>
      <c r="AB14" s="19"/>
      <c r="AC14" s="19"/>
      <c r="AD14" s="19"/>
      <c r="AE14" s="19"/>
      <c r="AF14" s="24"/>
      <c r="AG14" s="78"/>
      <c r="AH14" s="78"/>
      <c r="AI14" s="78"/>
      <c r="AJ14" s="78"/>
      <c r="AK14" s="24"/>
      <c r="AL14" s="25"/>
      <c r="AM14" s="78"/>
      <c r="AN14" s="79"/>
      <c r="AO14" s="26"/>
      <c r="AP14" s="29"/>
      <c r="AQ14" s="25"/>
      <c r="AR14" s="46"/>
    </row>
    <row r="15" spans="1:44" s="4" customFormat="1" ht="15" customHeight="1" x14ac:dyDescent="0.25">
      <c r="A15" s="2"/>
      <c r="B15" s="35">
        <v>2010</v>
      </c>
      <c r="C15" s="35" t="s">
        <v>41</v>
      </c>
      <c r="D15" s="36" t="s">
        <v>40</v>
      </c>
      <c r="E15" s="35"/>
      <c r="F15" s="37" t="s">
        <v>52</v>
      </c>
      <c r="G15" s="69"/>
      <c r="H15" s="38"/>
      <c r="I15" s="35"/>
      <c r="J15" s="35"/>
      <c r="K15" s="35"/>
      <c r="L15" s="35"/>
      <c r="M15" s="35"/>
      <c r="N15" s="39"/>
      <c r="O15" s="24"/>
      <c r="P15" s="19"/>
      <c r="Q15" s="19"/>
      <c r="R15" s="19"/>
      <c r="S15" s="19"/>
      <c r="T15" s="24"/>
      <c r="U15" s="25"/>
      <c r="V15" s="25"/>
      <c r="W15" s="26"/>
      <c r="X15" s="25"/>
      <c r="Y15" s="25"/>
      <c r="Z15" s="27"/>
      <c r="AA15" s="24">
        <v>40</v>
      </c>
      <c r="AB15" s="19"/>
      <c r="AC15" s="19"/>
      <c r="AD15" s="19"/>
      <c r="AE15" s="19"/>
      <c r="AF15" s="24"/>
      <c r="AG15" s="78"/>
      <c r="AH15" s="78"/>
      <c r="AI15" s="78"/>
      <c r="AJ15" s="78"/>
      <c r="AK15" s="24"/>
      <c r="AL15" s="25"/>
      <c r="AM15" s="78"/>
      <c r="AN15" s="79"/>
      <c r="AO15" s="26"/>
      <c r="AP15" s="29"/>
      <c r="AQ15" s="25"/>
      <c r="AR15" s="46"/>
    </row>
    <row r="16" spans="1:44" s="4" customFormat="1" ht="15" customHeight="1" x14ac:dyDescent="0.25">
      <c r="A16" s="1"/>
      <c r="B16" s="17" t="s">
        <v>7</v>
      </c>
      <c r="C16" s="18"/>
      <c r="D16" s="16"/>
      <c r="E16" s="19">
        <v>34</v>
      </c>
      <c r="F16" s="19">
        <v>0</v>
      </c>
      <c r="G16" s="19">
        <v>1</v>
      </c>
      <c r="H16" s="19">
        <v>15</v>
      </c>
      <c r="I16" s="19">
        <v>38</v>
      </c>
      <c r="J16" s="19">
        <v>33</v>
      </c>
      <c r="K16" s="19">
        <v>4</v>
      </c>
      <c r="L16" s="19">
        <v>0</v>
      </c>
      <c r="M16" s="19">
        <v>1</v>
      </c>
      <c r="N16" s="40">
        <v>0.33900000000000002</v>
      </c>
      <c r="O16" s="24"/>
      <c r="P16" s="80" t="s">
        <v>73</v>
      </c>
      <c r="Q16" s="80" t="s">
        <v>73</v>
      </c>
      <c r="R16" s="80" t="s">
        <v>73</v>
      </c>
      <c r="S16" s="80" t="s">
        <v>73</v>
      </c>
      <c r="T16" s="28"/>
      <c r="U16" s="19">
        <f t="shared" ref="U16:Y16" si="0">PRODUCT(E22)</f>
        <v>2</v>
      </c>
      <c r="V16" s="19">
        <f t="shared" si="0"/>
        <v>0</v>
      </c>
      <c r="W16" s="19">
        <f t="shared" si="0"/>
        <v>0</v>
      </c>
      <c r="X16" s="19">
        <f t="shared" si="0"/>
        <v>1</v>
      </c>
      <c r="Y16" s="19">
        <f t="shared" si="0"/>
        <v>5</v>
      </c>
      <c r="Z16" s="40">
        <f>PRODUCT(N22)</f>
        <v>0.71399999999999997</v>
      </c>
      <c r="AA16" s="81">
        <f>SUM(AA3:AA15)</f>
        <v>106</v>
      </c>
      <c r="AB16" s="80" t="s">
        <v>73</v>
      </c>
      <c r="AC16" s="80" t="s">
        <v>73</v>
      </c>
      <c r="AD16" s="80" t="s">
        <v>73</v>
      </c>
      <c r="AE16" s="80" t="s">
        <v>73</v>
      </c>
      <c r="AF16" s="24"/>
      <c r="AG16" s="80" t="s">
        <v>74</v>
      </c>
      <c r="AH16" s="80" t="s">
        <v>75</v>
      </c>
      <c r="AI16" s="80" t="s">
        <v>75</v>
      </c>
      <c r="AJ16" s="80" t="s">
        <v>75</v>
      </c>
      <c r="AK16" s="24"/>
      <c r="AL16" s="19">
        <f t="shared" ref="AL16:AQ16" si="1">SUM(AL4:AL15)</f>
        <v>0</v>
      </c>
      <c r="AM16" s="19">
        <f t="shared" si="1"/>
        <v>0</v>
      </c>
      <c r="AN16" s="19">
        <f t="shared" si="1"/>
        <v>0</v>
      </c>
      <c r="AO16" s="19">
        <f t="shared" si="1"/>
        <v>0</v>
      </c>
      <c r="AP16" s="19">
        <f t="shared" si="1"/>
        <v>0</v>
      </c>
      <c r="AQ16" s="19">
        <f t="shared" si="1"/>
        <v>0</v>
      </c>
      <c r="AR16" s="46"/>
    </row>
    <row r="17" spans="1:45" s="4" customFormat="1" ht="15" customHeight="1" x14ac:dyDescent="0.25">
      <c r="A17" s="1"/>
      <c r="B17" s="2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82"/>
      <c r="O17" s="24"/>
      <c r="P17" s="23"/>
      <c r="Q17" s="21"/>
      <c r="R17" s="75"/>
      <c r="S17" s="76"/>
      <c r="T17" s="24"/>
      <c r="U17" s="23"/>
      <c r="V17" s="21"/>
      <c r="W17" s="75"/>
      <c r="X17" s="21"/>
      <c r="Y17" s="75"/>
      <c r="Z17" s="76"/>
      <c r="AA17" s="24"/>
      <c r="AB17" s="83"/>
      <c r="AC17" s="84"/>
      <c r="AD17" s="75"/>
      <c r="AE17" s="76"/>
      <c r="AF17" s="24"/>
      <c r="AG17" s="85">
        <v>0</v>
      </c>
      <c r="AH17" s="86">
        <v>0</v>
      </c>
      <c r="AI17" s="86">
        <v>0</v>
      </c>
      <c r="AJ17" s="87">
        <v>0</v>
      </c>
      <c r="AK17" s="24"/>
      <c r="AL17" s="18"/>
      <c r="AM17" s="15"/>
      <c r="AN17" s="15"/>
      <c r="AO17" s="15"/>
      <c r="AP17" s="15"/>
      <c r="AQ17" s="16"/>
      <c r="AR17" s="46"/>
    </row>
    <row r="18" spans="1:45" ht="15" customHeight="1" x14ac:dyDescent="0.25">
      <c r="A18" s="2"/>
      <c r="B18" s="5" t="s">
        <v>2</v>
      </c>
      <c r="C18" s="29"/>
      <c r="D18" s="41">
        <v>39.666666666666671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4"/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4"/>
      <c r="AG18" s="42"/>
      <c r="AH18" s="42"/>
      <c r="AI18" s="42"/>
      <c r="AJ18" s="42"/>
      <c r="AK18" s="24"/>
      <c r="AL18" s="42"/>
      <c r="AM18" s="42"/>
      <c r="AN18" s="42"/>
      <c r="AO18" s="42"/>
      <c r="AP18" s="42"/>
      <c r="AQ18" s="42"/>
      <c r="AR18" s="46"/>
    </row>
    <row r="19" spans="1:45" s="4" customFormat="1" ht="15" customHeight="1" x14ac:dyDescent="0.25">
      <c r="A19" s="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8"/>
      <c r="P19" s="28"/>
      <c r="Q19" s="28"/>
      <c r="R19" s="28"/>
      <c r="S19" s="28"/>
      <c r="T19" s="28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4"/>
      <c r="AG19" s="42"/>
      <c r="AH19" s="42"/>
      <c r="AI19" s="42"/>
      <c r="AJ19" s="42"/>
      <c r="AK19" s="24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2"/>
      <c r="B20" s="23" t="s">
        <v>25</v>
      </c>
      <c r="C20" s="47"/>
      <c r="D20" s="47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42"/>
      <c r="K20" s="19" t="s">
        <v>27</v>
      </c>
      <c r="L20" s="19" t="s">
        <v>28</v>
      </c>
      <c r="M20" s="19" t="s">
        <v>29</v>
      </c>
      <c r="N20" s="19" t="s">
        <v>22</v>
      </c>
      <c r="O20" s="24"/>
      <c r="P20" s="48" t="s">
        <v>30</v>
      </c>
      <c r="Q20" s="13"/>
      <c r="R20" s="13"/>
      <c r="S20" s="13"/>
      <c r="T20" s="49"/>
      <c r="U20" s="49"/>
      <c r="V20" s="49"/>
      <c r="W20" s="49"/>
      <c r="X20" s="49"/>
      <c r="Y20" s="13"/>
      <c r="Z20" s="13"/>
      <c r="AA20" s="13"/>
      <c r="AB20" s="49"/>
      <c r="AC20" s="49"/>
      <c r="AD20" s="13"/>
      <c r="AE20" s="50"/>
      <c r="AF20" s="24"/>
      <c r="AG20" s="48" t="s">
        <v>76</v>
      </c>
      <c r="AH20" s="13"/>
      <c r="AI20" s="49"/>
      <c r="AJ20" s="50"/>
      <c r="AK20" s="24"/>
      <c r="AL20" s="11" t="s">
        <v>77</v>
      </c>
      <c r="AM20" s="13"/>
      <c r="AN20" s="13"/>
      <c r="AO20" s="13"/>
      <c r="AP20" s="13"/>
      <c r="AQ20" s="50"/>
      <c r="AR20" s="46"/>
    </row>
    <row r="21" spans="1:45" ht="15" customHeight="1" x14ac:dyDescent="0.25">
      <c r="A21" s="2"/>
      <c r="B21" s="48" t="s">
        <v>13</v>
      </c>
      <c r="C21" s="13"/>
      <c r="D21" s="50"/>
      <c r="E21" s="25">
        <v>34</v>
      </c>
      <c r="F21" s="25">
        <v>0</v>
      </c>
      <c r="G21" s="25">
        <v>1</v>
      </c>
      <c r="H21" s="25">
        <v>15</v>
      </c>
      <c r="I21" s="25">
        <v>38</v>
      </c>
      <c r="J21" s="42"/>
      <c r="K21" s="51">
        <v>2.9411764705882353E-2</v>
      </c>
      <c r="L21" s="51">
        <v>0.44117647058823528</v>
      </c>
      <c r="M21" s="51">
        <v>1.1176470588235294</v>
      </c>
      <c r="N21" s="52">
        <v>0.33900000000000002</v>
      </c>
      <c r="O21" s="24"/>
      <c r="P21" s="99" t="s">
        <v>9</v>
      </c>
      <c r="Q21" s="118"/>
      <c r="R21" s="100" t="s">
        <v>42</v>
      </c>
      <c r="S21" s="100"/>
      <c r="T21" s="100"/>
      <c r="U21" s="100"/>
      <c r="V21" s="100"/>
      <c r="W21" s="100"/>
      <c r="X21" s="100"/>
      <c r="Y21" s="119"/>
      <c r="Z21" s="119"/>
      <c r="AA21" s="119" t="s">
        <v>11</v>
      </c>
      <c r="AB21" s="100"/>
      <c r="AC21" s="100"/>
      <c r="AD21" s="119" t="s">
        <v>43</v>
      </c>
      <c r="AE21" s="101"/>
      <c r="AF21" s="24"/>
      <c r="AG21" s="120"/>
      <c r="AH21" s="130"/>
      <c r="AI21" s="100"/>
      <c r="AJ21" s="101"/>
      <c r="AK21" s="24"/>
      <c r="AL21" s="99"/>
      <c r="AM21" s="119"/>
      <c r="AN21" s="100"/>
      <c r="AO21" s="100"/>
      <c r="AP21" s="100"/>
      <c r="AQ21" s="101"/>
      <c r="AR21" s="46"/>
    </row>
    <row r="22" spans="1:45" ht="15" customHeight="1" x14ac:dyDescent="0.25">
      <c r="A22" s="2"/>
      <c r="B22" s="53" t="s">
        <v>15</v>
      </c>
      <c r="C22" s="54"/>
      <c r="D22" s="55"/>
      <c r="E22" s="25">
        <v>2</v>
      </c>
      <c r="F22" s="25">
        <v>0</v>
      </c>
      <c r="G22" s="25">
        <v>0</v>
      </c>
      <c r="H22" s="25">
        <v>1</v>
      </c>
      <c r="I22" s="25">
        <v>5</v>
      </c>
      <c r="J22" s="42"/>
      <c r="K22" s="51">
        <v>0</v>
      </c>
      <c r="L22" s="51">
        <v>0.5</v>
      </c>
      <c r="M22" s="51">
        <v>2.5</v>
      </c>
      <c r="N22" s="52">
        <v>0.71399999999999997</v>
      </c>
      <c r="O22" s="24"/>
      <c r="P22" s="120" t="s">
        <v>78</v>
      </c>
      <c r="Q22" s="121"/>
      <c r="R22" s="122" t="s">
        <v>48</v>
      </c>
      <c r="S22" s="122"/>
      <c r="T22" s="122"/>
      <c r="U22" s="122"/>
      <c r="V22" s="122"/>
      <c r="W22" s="122"/>
      <c r="X22" s="122"/>
      <c r="Y22" s="123"/>
      <c r="Z22" s="123"/>
      <c r="AA22" s="123" t="s">
        <v>47</v>
      </c>
      <c r="AB22" s="122"/>
      <c r="AC22" s="122"/>
      <c r="AD22" s="123" t="s">
        <v>49</v>
      </c>
      <c r="AE22" s="124"/>
      <c r="AF22" s="24"/>
      <c r="AG22" s="120"/>
      <c r="AH22" s="131"/>
      <c r="AI22" s="122"/>
      <c r="AJ22" s="124"/>
      <c r="AK22" s="24"/>
      <c r="AL22" s="120"/>
      <c r="AM22" s="123"/>
      <c r="AN22" s="122"/>
      <c r="AO22" s="122"/>
      <c r="AP22" s="122"/>
      <c r="AQ22" s="124"/>
      <c r="AR22" s="46"/>
    </row>
    <row r="23" spans="1:45" ht="15" customHeight="1" x14ac:dyDescent="0.25">
      <c r="A23" s="2"/>
      <c r="B23" s="56" t="s">
        <v>16</v>
      </c>
      <c r="C23" s="57"/>
      <c r="D23" s="58"/>
      <c r="E23" s="59"/>
      <c r="F23" s="59"/>
      <c r="G23" s="59"/>
      <c r="H23" s="59"/>
      <c r="I23" s="59"/>
      <c r="J23" s="42"/>
      <c r="K23" s="60"/>
      <c r="L23" s="60"/>
      <c r="M23" s="60"/>
      <c r="N23" s="61"/>
      <c r="O23" s="24"/>
      <c r="P23" s="120" t="s">
        <v>79</v>
      </c>
      <c r="Q23" s="121"/>
      <c r="R23" s="122" t="s">
        <v>44</v>
      </c>
      <c r="S23" s="122"/>
      <c r="T23" s="122"/>
      <c r="U23" s="122"/>
      <c r="V23" s="122"/>
      <c r="W23" s="122"/>
      <c r="X23" s="122"/>
      <c r="Y23" s="123"/>
      <c r="Z23" s="123"/>
      <c r="AA23" s="123" t="s">
        <v>45</v>
      </c>
      <c r="AB23" s="122"/>
      <c r="AC23" s="122"/>
      <c r="AD23" s="123" t="s">
        <v>46</v>
      </c>
      <c r="AE23" s="124"/>
      <c r="AF23" s="24"/>
      <c r="AG23" s="132"/>
      <c r="AH23" s="131"/>
      <c r="AI23" s="122"/>
      <c r="AJ23" s="124"/>
      <c r="AK23" s="24"/>
      <c r="AL23" s="120"/>
      <c r="AM23" s="123"/>
      <c r="AN23" s="122"/>
      <c r="AO23" s="122"/>
      <c r="AP23" s="122"/>
      <c r="AQ23" s="124"/>
      <c r="AR23" s="46"/>
    </row>
    <row r="24" spans="1:45" ht="15" customHeight="1" x14ac:dyDescent="0.25">
      <c r="A24" s="2"/>
      <c r="B24" s="62" t="s">
        <v>26</v>
      </c>
      <c r="C24" s="63"/>
      <c r="D24" s="64"/>
      <c r="E24" s="19">
        <v>36</v>
      </c>
      <c r="F24" s="19">
        <v>0</v>
      </c>
      <c r="G24" s="19">
        <v>1</v>
      </c>
      <c r="H24" s="19">
        <v>16</v>
      </c>
      <c r="I24" s="19">
        <v>43</v>
      </c>
      <c r="J24" s="42"/>
      <c r="K24" s="65">
        <v>2.7777777777777776E-2</v>
      </c>
      <c r="L24" s="65">
        <v>0.44444444444444442</v>
      </c>
      <c r="M24" s="65">
        <v>1.1944444444444444</v>
      </c>
      <c r="N24" s="40">
        <v>0.36099999999999999</v>
      </c>
      <c r="O24" s="24"/>
      <c r="P24" s="125" t="s">
        <v>10</v>
      </c>
      <c r="Q24" s="126"/>
      <c r="R24" s="127"/>
      <c r="S24" s="127"/>
      <c r="T24" s="127"/>
      <c r="U24" s="127"/>
      <c r="V24" s="127"/>
      <c r="W24" s="127"/>
      <c r="X24" s="127"/>
      <c r="Y24" s="128"/>
      <c r="Z24" s="128"/>
      <c r="AA24" s="128"/>
      <c r="AB24" s="127"/>
      <c r="AC24" s="127"/>
      <c r="AD24" s="128"/>
      <c r="AE24" s="129"/>
      <c r="AF24" s="24"/>
      <c r="AG24" s="133"/>
      <c r="AH24" s="134"/>
      <c r="AI24" s="135"/>
      <c r="AJ24" s="129"/>
      <c r="AK24" s="24"/>
      <c r="AL24" s="125"/>
      <c r="AM24" s="128"/>
      <c r="AN24" s="127"/>
      <c r="AO24" s="127"/>
      <c r="AP24" s="127"/>
      <c r="AQ24" s="129"/>
      <c r="AR24" s="46"/>
    </row>
    <row r="25" spans="1:45" ht="15" customHeight="1" x14ac:dyDescent="0.25">
      <c r="A25" s="2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4"/>
      <c r="P25" s="42"/>
      <c r="Q25" s="45"/>
      <c r="R25" s="42"/>
      <c r="S25" s="42"/>
      <c r="T25" s="24"/>
      <c r="U25" s="24"/>
      <c r="V25" s="45"/>
      <c r="W25" s="42"/>
      <c r="X25" s="42"/>
      <c r="Y25" s="24"/>
      <c r="Z25" s="24"/>
      <c r="AA25" s="24"/>
      <c r="AB25" s="24"/>
      <c r="AC25" s="24"/>
      <c r="AD25" s="24"/>
      <c r="AE25" s="24"/>
      <c r="AF25" s="24"/>
      <c r="AG25" s="24"/>
      <c r="AH25" s="66"/>
      <c r="AI25" s="42"/>
      <c r="AJ25" s="42"/>
      <c r="AK25" s="24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2"/>
      <c r="B26" s="42" t="s">
        <v>56</v>
      </c>
      <c r="C26" s="42"/>
      <c r="D26" s="42" t="s">
        <v>57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2"/>
      <c r="B27" s="42"/>
      <c r="C27" s="42"/>
      <c r="D27" s="42" t="s">
        <v>59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2"/>
      <c r="B28" s="42"/>
      <c r="C28" s="42"/>
      <c r="D28" s="42" t="s">
        <v>58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8" customFormat="1" ht="15" customHeight="1" x14ac:dyDescent="0.2">
      <c r="A29" s="70"/>
      <c r="B29" s="42"/>
      <c r="C29" s="42"/>
      <c r="D29" s="42" t="s">
        <v>60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8" customFormat="1" ht="15" customHeight="1" x14ac:dyDescent="0.25">
      <c r="A30" s="70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5"/>
      <c r="R30" s="42"/>
      <c r="S30" s="42"/>
      <c r="T30" s="24"/>
      <c r="U30" s="24"/>
      <c r="V30" s="66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89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8" customFormat="1" ht="15" customHeight="1" x14ac:dyDescent="0.25">
      <c r="A31" s="70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5"/>
      <c r="R31" s="42"/>
      <c r="S31" s="42"/>
      <c r="T31" s="24"/>
      <c r="U31" s="24"/>
      <c r="V31" s="66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8" customFormat="1" ht="15" customHeight="1" x14ac:dyDescent="0.25">
      <c r="A32" s="70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4"/>
      <c r="U32" s="24"/>
      <c r="V32" s="66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8" customFormat="1" ht="15" customHeight="1" x14ac:dyDescent="0.25">
      <c r="A33" s="7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8" customFormat="1" ht="15" customHeight="1" x14ac:dyDescent="0.25">
      <c r="A34" s="70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8" customFormat="1" ht="15" customHeight="1" x14ac:dyDescent="0.25">
      <c r="A35" s="70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8" customFormat="1" ht="15" customHeight="1" x14ac:dyDescent="0.25">
      <c r="A36" s="70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8" customFormat="1" ht="15" customHeight="1" x14ac:dyDescent="0.25">
      <c r="A37" s="70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8" customFormat="1" ht="15" customHeight="1" x14ac:dyDescent="0.25">
      <c r="A38" s="7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4"/>
      <c r="AH38" s="66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8" customFormat="1" ht="15" customHeight="1" x14ac:dyDescent="0.25">
      <c r="A39" s="70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66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8" customFormat="1" ht="15" customHeight="1" x14ac:dyDescent="0.25">
      <c r="A40" s="70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6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8" customFormat="1" ht="15" customHeight="1" x14ac:dyDescent="0.25">
      <c r="A41" s="70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6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8" customFormat="1" ht="15" customHeight="1" x14ac:dyDescent="0.25">
      <c r="A42" s="70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6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8" customFormat="1" ht="15" customHeight="1" x14ac:dyDescent="0.25">
      <c r="A43" s="70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6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8" customFormat="1" ht="15" customHeight="1" x14ac:dyDescent="0.25">
      <c r="A44" s="70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6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8" customFormat="1" ht="15" customHeight="1" x14ac:dyDescent="0.25">
      <c r="A45" s="70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6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8" customFormat="1" ht="15" customHeight="1" x14ac:dyDescent="0.25">
      <c r="A46" s="70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6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8" customFormat="1" ht="15" customHeight="1" x14ac:dyDescent="0.25">
      <c r="A47" s="70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6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8" customFormat="1" ht="15" customHeight="1" x14ac:dyDescent="0.25">
      <c r="A48" s="70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6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8" customFormat="1" ht="15" customHeight="1" x14ac:dyDescent="0.25">
      <c r="A49" s="70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6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8" customFormat="1" ht="15" customHeight="1" x14ac:dyDescent="0.25">
      <c r="A50" s="70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6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8" customFormat="1" ht="15" customHeight="1" x14ac:dyDescent="0.25">
      <c r="A51" s="70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6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8" customFormat="1" ht="15" customHeight="1" x14ac:dyDescent="0.25">
      <c r="A52" s="70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6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8" customFormat="1" ht="15" customHeight="1" x14ac:dyDescent="0.25">
      <c r="A53" s="70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6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8" customFormat="1" ht="15" customHeight="1" x14ac:dyDescent="0.25">
      <c r="A54" s="70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6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8" customFormat="1" ht="15" customHeight="1" x14ac:dyDescent="0.25">
      <c r="A55" s="70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6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8" customFormat="1" ht="15" customHeight="1" x14ac:dyDescent="0.25">
      <c r="A56" s="70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6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8" customFormat="1" ht="15" customHeight="1" x14ac:dyDescent="0.25">
      <c r="A57" s="70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6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8" customFormat="1" ht="15" customHeight="1" x14ac:dyDescent="0.25">
      <c r="A58" s="70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6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8" customFormat="1" ht="15" customHeight="1" x14ac:dyDescent="0.25">
      <c r="A59" s="70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6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8" customFormat="1" ht="15" customHeight="1" x14ac:dyDescent="0.25">
      <c r="A60" s="70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6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8" customFormat="1" ht="15" customHeight="1" x14ac:dyDescent="0.25">
      <c r="A61" s="70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6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8" customFormat="1" ht="15" customHeight="1" x14ac:dyDescent="0.25">
      <c r="A62" s="70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66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8" customFormat="1" ht="15" customHeight="1" x14ac:dyDescent="0.25">
      <c r="A63" s="70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66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8" customFormat="1" ht="15" customHeight="1" x14ac:dyDescent="0.25">
      <c r="A64" s="70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66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8" customFormat="1" ht="15" customHeight="1" x14ac:dyDescent="0.25">
      <c r="A65" s="70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66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8" customFormat="1" ht="15" customHeight="1" x14ac:dyDescent="0.25">
      <c r="A66" s="70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66"/>
      <c r="AI66" s="42"/>
      <c r="AJ66" s="42"/>
      <c r="AK66" s="42"/>
      <c r="AL66" s="42"/>
      <c r="AM66" s="42"/>
      <c r="AN66" s="42"/>
      <c r="AO66" s="42"/>
      <c r="AP66" s="42"/>
      <c r="AQ66" s="42"/>
      <c r="AR66" s="3"/>
    </row>
    <row r="67" spans="1:44" s="88" customFormat="1" ht="15" customHeight="1" x14ac:dyDescent="0.25">
      <c r="A67" s="70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66"/>
      <c r="AI67" s="42"/>
      <c r="AJ67" s="42"/>
      <c r="AK67" s="42"/>
      <c r="AL67" s="42"/>
      <c r="AM67" s="42"/>
      <c r="AN67" s="42"/>
      <c r="AO67" s="42"/>
      <c r="AP67" s="42"/>
      <c r="AQ67" s="42"/>
      <c r="AR67" s="3"/>
    </row>
    <row r="68" spans="1:44" s="88" customFormat="1" ht="15" customHeight="1" x14ac:dyDescent="0.25">
      <c r="A68" s="70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66"/>
      <c r="AI68" s="42"/>
      <c r="AJ68" s="42"/>
      <c r="AK68" s="42"/>
      <c r="AL68" s="42"/>
      <c r="AM68" s="42"/>
      <c r="AN68" s="42"/>
      <c r="AO68" s="42"/>
      <c r="AP68" s="42"/>
      <c r="AQ68" s="42"/>
      <c r="AR68" s="3"/>
    </row>
    <row r="69" spans="1:44" s="88" customFormat="1" ht="15" customHeight="1" x14ac:dyDescent="0.25">
      <c r="A69" s="70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66"/>
      <c r="AI69" s="42"/>
      <c r="AJ69" s="42"/>
      <c r="AK69" s="42"/>
      <c r="AL69" s="42"/>
      <c r="AM69" s="42"/>
      <c r="AN69" s="42"/>
      <c r="AO69" s="42"/>
      <c r="AP69" s="42"/>
      <c r="AQ69" s="42"/>
      <c r="AR69" s="3"/>
    </row>
    <row r="70" spans="1:44" s="88" customFormat="1" ht="15" customHeight="1" x14ac:dyDescent="0.25">
      <c r="A70" s="70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66"/>
      <c r="AI70" s="42"/>
      <c r="AJ70" s="42"/>
      <c r="AK70" s="42"/>
      <c r="AL70" s="42"/>
      <c r="AM70" s="42"/>
      <c r="AN70" s="42"/>
      <c r="AO70" s="42"/>
      <c r="AP70" s="42"/>
      <c r="AQ70" s="42"/>
      <c r="AR70" s="3"/>
    </row>
    <row r="71" spans="1:44" s="88" customFormat="1" ht="15" customHeight="1" x14ac:dyDescent="0.25">
      <c r="A71" s="70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66"/>
      <c r="AI71" s="42"/>
      <c r="AJ71" s="42"/>
      <c r="AK71" s="42"/>
      <c r="AL71" s="42"/>
      <c r="AM71" s="42"/>
      <c r="AN71" s="42"/>
      <c r="AO71" s="42"/>
      <c r="AP71" s="42"/>
      <c r="AQ71" s="42"/>
      <c r="AR71" s="3"/>
    </row>
    <row r="72" spans="1:44" s="88" customFormat="1" ht="15" customHeight="1" x14ac:dyDescent="0.25">
      <c r="A72" s="70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66"/>
      <c r="AI72" s="42"/>
      <c r="AJ72" s="42"/>
      <c r="AK72" s="42"/>
      <c r="AL72" s="42"/>
      <c r="AM72" s="42"/>
      <c r="AN72" s="42"/>
      <c r="AO72" s="42"/>
      <c r="AP72" s="42"/>
      <c r="AQ72" s="42"/>
      <c r="AR72" s="3"/>
    </row>
    <row r="73" spans="1:44" s="88" customFormat="1" ht="15" customHeight="1" x14ac:dyDescent="0.25">
      <c r="A73" s="70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66"/>
      <c r="AI73" s="42"/>
      <c r="AJ73" s="42"/>
      <c r="AK73" s="42"/>
      <c r="AL73" s="42"/>
      <c r="AM73" s="42"/>
      <c r="AN73" s="42"/>
      <c r="AO73" s="42"/>
      <c r="AP73" s="42"/>
      <c r="AQ73" s="42"/>
      <c r="AR73" s="3"/>
    </row>
    <row r="74" spans="1:44" s="88" customFormat="1" ht="15" customHeight="1" x14ac:dyDescent="0.25">
      <c r="A74" s="70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66"/>
      <c r="AI74" s="42"/>
      <c r="AJ74" s="42"/>
      <c r="AK74" s="42"/>
      <c r="AL74" s="42"/>
      <c r="AM74" s="42"/>
      <c r="AN74" s="42"/>
      <c r="AO74" s="42"/>
      <c r="AP74" s="42"/>
      <c r="AQ74" s="42"/>
      <c r="AR74" s="3"/>
    </row>
    <row r="75" spans="1:44" s="88" customFormat="1" ht="15" customHeight="1" x14ac:dyDescent="0.25">
      <c r="A75" s="70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66"/>
      <c r="AI75" s="42"/>
      <c r="AJ75" s="42"/>
      <c r="AK75" s="42"/>
      <c r="AL75" s="42"/>
      <c r="AM75" s="42"/>
      <c r="AN75" s="42"/>
      <c r="AO75" s="42"/>
      <c r="AP75" s="42"/>
      <c r="AQ75" s="42"/>
      <c r="AR75" s="3"/>
    </row>
    <row r="76" spans="1:44" s="88" customFormat="1" ht="15" customHeight="1" x14ac:dyDescent="0.25">
      <c r="A76" s="70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66"/>
      <c r="AI76" s="42"/>
      <c r="AJ76" s="42"/>
      <c r="AK76" s="42"/>
      <c r="AL76" s="42"/>
      <c r="AM76" s="42"/>
      <c r="AN76" s="42"/>
      <c r="AO76" s="42"/>
      <c r="AP76" s="42"/>
      <c r="AQ76" s="42"/>
      <c r="AR76" s="3"/>
    </row>
    <row r="77" spans="1:44" s="88" customFormat="1" ht="15" customHeight="1" x14ac:dyDescent="0.25">
      <c r="A77" s="70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66"/>
      <c r="AI77" s="42"/>
      <c r="AJ77" s="42"/>
      <c r="AK77" s="42"/>
      <c r="AL77" s="42"/>
      <c r="AM77" s="42"/>
      <c r="AN77" s="42"/>
      <c r="AO77" s="42"/>
      <c r="AP77" s="42"/>
      <c r="AQ77" s="42"/>
      <c r="AR77" s="3"/>
    </row>
    <row r="78" spans="1:44" s="88" customFormat="1" ht="15" customHeight="1" x14ac:dyDescent="0.25">
      <c r="A78" s="70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66"/>
      <c r="AI78" s="42"/>
      <c r="AJ78" s="42"/>
      <c r="AK78" s="42"/>
      <c r="AL78" s="42"/>
      <c r="AM78" s="42"/>
      <c r="AN78" s="42"/>
      <c r="AO78" s="42"/>
      <c r="AP78" s="42"/>
      <c r="AQ78" s="42"/>
      <c r="AR78" s="3"/>
    </row>
    <row r="79" spans="1:44" s="88" customFormat="1" ht="15" customHeight="1" x14ac:dyDescent="0.25">
      <c r="A79" s="70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66"/>
      <c r="AI79" s="42"/>
      <c r="AJ79" s="42"/>
      <c r="AK79" s="42"/>
      <c r="AL79" s="42"/>
      <c r="AM79" s="42"/>
      <c r="AN79" s="42"/>
      <c r="AO79" s="42"/>
      <c r="AP79" s="42"/>
      <c r="AQ79" s="42"/>
      <c r="AR79" s="3"/>
    </row>
    <row r="80" spans="1:44" s="88" customFormat="1" ht="15" customHeight="1" x14ac:dyDescent="0.25">
      <c r="A80" s="70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66"/>
      <c r="AI80" s="42"/>
      <c r="AJ80" s="42"/>
      <c r="AK80" s="42"/>
      <c r="AL80" s="42"/>
      <c r="AM80" s="42"/>
      <c r="AN80" s="42"/>
      <c r="AO80" s="42"/>
      <c r="AP80" s="42"/>
      <c r="AQ80" s="42"/>
      <c r="AR80" s="3"/>
    </row>
    <row r="81" spans="1:44" s="88" customFormat="1" ht="15" customHeight="1" x14ac:dyDescent="0.25">
      <c r="A81" s="70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66"/>
      <c r="AI81" s="42"/>
      <c r="AJ81" s="42"/>
      <c r="AK81" s="42"/>
      <c r="AL81" s="42"/>
      <c r="AM81" s="42"/>
      <c r="AN81" s="42"/>
      <c r="AO81" s="42"/>
      <c r="AP81" s="42"/>
      <c r="AQ81" s="42"/>
      <c r="AR81" s="3"/>
    </row>
    <row r="82" spans="1:44" s="88" customFormat="1" ht="15" customHeight="1" x14ac:dyDescent="0.25">
      <c r="A82" s="70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66"/>
      <c r="AI82" s="42"/>
      <c r="AJ82" s="42"/>
      <c r="AK82" s="42"/>
      <c r="AL82" s="42"/>
      <c r="AM82" s="42"/>
      <c r="AN82" s="42"/>
      <c r="AO82" s="42"/>
      <c r="AP82" s="42"/>
      <c r="AQ82" s="42"/>
      <c r="AR82" s="3"/>
    </row>
    <row r="83" spans="1:44" s="88" customFormat="1" ht="15" customHeight="1" x14ac:dyDescent="0.25">
      <c r="A83" s="70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4"/>
      <c r="AH83" s="66"/>
      <c r="AI83" s="42"/>
      <c r="AJ83" s="42"/>
      <c r="AK83" s="42"/>
      <c r="AL83" s="42"/>
      <c r="AM83" s="42"/>
      <c r="AN83" s="42"/>
      <c r="AO83" s="42"/>
      <c r="AP83" s="42"/>
      <c r="AQ83" s="42"/>
      <c r="AR83" s="3"/>
    </row>
    <row r="84" spans="1:44" s="88" customFormat="1" ht="15" customHeight="1" x14ac:dyDescent="0.25">
      <c r="A84" s="70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4"/>
      <c r="AH84" s="66"/>
      <c r="AI84" s="42"/>
      <c r="AJ84" s="42"/>
      <c r="AK84" s="42"/>
      <c r="AL84" s="42"/>
      <c r="AM84" s="42"/>
      <c r="AN84" s="42"/>
      <c r="AO84" s="42"/>
      <c r="AP84" s="42"/>
      <c r="AQ84" s="42"/>
      <c r="AR84" s="3"/>
    </row>
    <row r="85" spans="1:44" s="88" customFormat="1" ht="15" customHeight="1" x14ac:dyDescent="0.25">
      <c r="A85" s="70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42"/>
      <c r="AJ85" s="42"/>
      <c r="AK85" s="24"/>
      <c r="AL85" s="24"/>
      <c r="AM85" s="24"/>
      <c r="AN85" s="24"/>
      <c r="AO85" s="24"/>
      <c r="AP85" s="24"/>
      <c r="AQ85" s="24"/>
      <c r="AR85" s="3"/>
    </row>
    <row r="86" spans="1:44" s="88" customFormat="1" ht="15" customHeight="1" x14ac:dyDescent="0.25">
      <c r="A86" s="70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42"/>
      <c r="AJ86" s="42"/>
      <c r="AK86" s="24"/>
      <c r="AL86" s="24"/>
      <c r="AM86" s="24"/>
      <c r="AN86" s="24"/>
      <c r="AO86" s="24"/>
      <c r="AP86" s="24"/>
      <c r="AQ86" s="24"/>
      <c r="AR86" s="3"/>
    </row>
    <row r="87" spans="1:44" s="88" customFormat="1" ht="15" customHeight="1" x14ac:dyDescent="0.25">
      <c r="A87" s="70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42"/>
      <c r="AJ87" s="42"/>
      <c r="AK87" s="24"/>
      <c r="AL87" s="24"/>
      <c r="AM87" s="24"/>
      <c r="AN87" s="24"/>
      <c r="AO87" s="24"/>
      <c r="AP87" s="24"/>
      <c r="AQ87" s="24"/>
      <c r="AR87" s="3"/>
    </row>
    <row r="88" spans="1:44" s="88" customFormat="1" ht="15" customHeight="1" x14ac:dyDescent="0.25">
      <c r="A88" s="70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42"/>
      <c r="AJ88" s="42"/>
      <c r="AK88" s="24"/>
      <c r="AL88" s="24"/>
      <c r="AM88" s="24"/>
      <c r="AN88" s="24"/>
      <c r="AO88" s="24"/>
      <c r="AP88" s="24"/>
      <c r="AQ88" s="24"/>
      <c r="AR88" s="3"/>
    </row>
    <row r="89" spans="1:44" s="88" customFormat="1" ht="15" customHeight="1" x14ac:dyDescent="0.25">
      <c r="A89" s="70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42"/>
      <c r="AJ89" s="42"/>
      <c r="AK89" s="24"/>
      <c r="AL89" s="24"/>
      <c r="AM89" s="24"/>
      <c r="AN89" s="24"/>
      <c r="AO89" s="24"/>
      <c r="AP89" s="24"/>
      <c r="AQ89" s="24"/>
      <c r="AR89" s="3"/>
    </row>
    <row r="90" spans="1:44" s="88" customFormat="1" ht="15" customHeight="1" x14ac:dyDescent="0.25">
      <c r="A90" s="70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42"/>
      <c r="AJ90" s="42"/>
      <c r="AK90" s="24"/>
      <c r="AL90" s="24"/>
      <c r="AM90" s="24"/>
      <c r="AN90" s="24"/>
      <c r="AO90" s="24"/>
      <c r="AP90" s="24"/>
      <c r="AQ90" s="24"/>
      <c r="AR90" s="3"/>
    </row>
    <row r="91" spans="1:44" s="88" customFormat="1" ht="15" customHeight="1" x14ac:dyDescent="0.25">
      <c r="A91" s="70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42"/>
      <c r="AJ91" s="42"/>
      <c r="AK91" s="24"/>
      <c r="AL91" s="24"/>
      <c r="AM91" s="24"/>
      <c r="AN91" s="24"/>
      <c r="AO91" s="24"/>
      <c r="AP91" s="24"/>
      <c r="AQ91" s="24"/>
      <c r="AR91" s="3"/>
    </row>
    <row r="92" spans="1:44" s="88" customFormat="1" ht="15" customHeight="1" x14ac:dyDescent="0.25">
      <c r="A92" s="70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42"/>
      <c r="AJ92" s="42"/>
      <c r="AK92" s="24"/>
      <c r="AL92" s="24"/>
      <c r="AM92" s="24"/>
      <c r="AN92" s="24"/>
      <c r="AO92" s="24"/>
      <c r="AP92" s="24"/>
      <c r="AQ92" s="24"/>
      <c r="AR92" s="3"/>
    </row>
    <row r="93" spans="1:44" s="88" customFormat="1" ht="15" customHeight="1" x14ac:dyDescent="0.25">
      <c r="A93" s="70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42"/>
      <c r="AJ93" s="42"/>
      <c r="AK93" s="24"/>
      <c r="AL93" s="24"/>
      <c r="AM93" s="24"/>
      <c r="AN93" s="24"/>
      <c r="AO93" s="24"/>
      <c r="AP93" s="24"/>
      <c r="AQ93" s="24"/>
      <c r="AR93" s="3"/>
    </row>
    <row r="94" spans="1:44" s="88" customFormat="1" ht="15" customHeight="1" x14ac:dyDescent="0.25">
      <c r="A94" s="70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42"/>
      <c r="AJ94" s="42"/>
      <c r="AK94" s="24"/>
      <c r="AL94" s="24"/>
      <c r="AM94" s="24"/>
      <c r="AN94" s="24"/>
      <c r="AO94" s="24"/>
      <c r="AP94" s="24"/>
      <c r="AQ94" s="24"/>
      <c r="AR94" s="3"/>
    </row>
    <row r="95" spans="1:44" s="88" customFormat="1" ht="15" customHeight="1" x14ac:dyDescent="0.25">
      <c r="A95" s="70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42"/>
      <c r="AJ95" s="42"/>
      <c r="AK95" s="24"/>
      <c r="AL95" s="24"/>
      <c r="AM95" s="24"/>
      <c r="AN95" s="24"/>
      <c r="AO95" s="24"/>
      <c r="AP95" s="24"/>
      <c r="AQ95" s="24"/>
      <c r="AR95" s="3"/>
    </row>
    <row r="96" spans="1:44" s="88" customFormat="1" ht="15" customHeight="1" x14ac:dyDescent="0.25">
      <c r="A96" s="70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42"/>
      <c r="AJ96" s="42"/>
      <c r="AK96" s="24"/>
      <c r="AL96" s="24"/>
      <c r="AM96" s="24"/>
      <c r="AN96" s="24"/>
      <c r="AO96" s="24"/>
      <c r="AP96" s="24"/>
      <c r="AQ96" s="24"/>
      <c r="AR96" s="3"/>
    </row>
    <row r="97" spans="1:44" s="88" customFormat="1" ht="15" customHeight="1" x14ac:dyDescent="0.25">
      <c r="A97" s="70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42"/>
      <c r="AJ97" s="42"/>
      <c r="AK97" s="24"/>
      <c r="AL97" s="24"/>
      <c r="AM97" s="24"/>
      <c r="AN97" s="24"/>
      <c r="AO97" s="24"/>
      <c r="AP97" s="24"/>
      <c r="AQ97" s="24"/>
      <c r="AR97" s="3"/>
    </row>
    <row r="98" spans="1:44" s="88" customFormat="1" ht="15" customHeight="1" x14ac:dyDescent="0.25">
      <c r="A98" s="70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42"/>
      <c r="AJ98" s="42"/>
      <c r="AK98" s="24"/>
      <c r="AL98" s="24"/>
      <c r="AM98" s="24"/>
      <c r="AN98" s="24"/>
      <c r="AO98" s="24"/>
      <c r="AP98" s="24"/>
      <c r="AQ98" s="24"/>
      <c r="AR98" s="3"/>
    </row>
    <row r="99" spans="1:44" s="88" customFormat="1" ht="15" customHeight="1" x14ac:dyDescent="0.25">
      <c r="A99" s="70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42"/>
      <c r="AJ99" s="42"/>
      <c r="AK99" s="24"/>
      <c r="AL99" s="24"/>
      <c r="AM99" s="24"/>
      <c r="AN99" s="24"/>
      <c r="AO99" s="24"/>
      <c r="AP99" s="24"/>
      <c r="AQ99" s="24"/>
      <c r="AR99" s="3"/>
    </row>
    <row r="100" spans="1:44" s="88" customFormat="1" ht="15" customHeight="1" x14ac:dyDescent="0.25">
      <c r="A100" s="70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42"/>
      <c r="AJ100" s="42"/>
      <c r="AK100" s="24"/>
      <c r="AL100" s="24"/>
      <c r="AM100" s="24"/>
      <c r="AN100" s="24"/>
      <c r="AO100" s="24"/>
      <c r="AP100" s="24"/>
      <c r="AQ100" s="24"/>
      <c r="AR100" s="3"/>
    </row>
    <row r="101" spans="1:44" s="88" customFormat="1" ht="15" customHeight="1" x14ac:dyDescent="0.25">
      <c r="A101" s="70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42"/>
      <c r="AJ101" s="42"/>
      <c r="AK101" s="24"/>
      <c r="AL101" s="24"/>
      <c r="AM101" s="24"/>
      <c r="AN101" s="24"/>
      <c r="AO101" s="24"/>
      <c r="AP101" s="24"/>
      <c r="AQ101" s="24"/>
      <c r="AR101" s="3"/>
    </row>
    <row r="102" spans="1:44" s="88" customFormat="1" ht="15" customHeight="1" x14ac:dyDescent="0.25">
      <c r="A102" s="70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42"/>
      <c r="AJ102" s="42"/>
      <c r="AK102" s="24"/>
      <c r="AL102" s="24"/>
      <c r="AM102" s="24"/>
      <c r="AN102" s="24"/>
      <c r="AO102" s="24"/>
      <c r="AP102" s="24"/>
      <c r="AQ102" s="24"/>
      <c r="AR102" s="3"/>
    </row>
    <row r="103" spans="1:44" s="88" customFormat="1" ht="15" customHeight="1" x14ac:dyDescent="0.25">
      <c r="A103" s="70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42"/>
      <c r="AJ103" s="42"/>
      <c r="AK103" s="24"/>
      <c r="AL103" s="24"/>
      <c r="AM103" s="24"/>
      <c r="AN103" s="24"/>
      <c r="AO103" s="24"/>
      <c r="AP103" s="24"/>
      <c r="AQ103" s="24"/>
      <c r="AR103" s="3"/>
    </row>
    <row r="104" spans="1:44" s="88" customFormat="1" ht="15" customHeight="1" x14ac:dyDescent="0.25">
      <c r="A104" s="70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42"/>
      <c r="AJ104" s="42"/>
      <c r="AK104" s="24"/>
      <c r="AL104" s="24"/>
      <c r="AM104" s="24"/>
      <c r="AN104" s="24"/>
      <c r="AO104" s="24"/>
      <c r="AP104" s="24"/>
      <c r="AQ104" s="24"/>
      <c r="AR104" s="3"/>
    </row>
    <row r="105" spans="1:44" s="88" customFormat="1" ht="15" customHeight="1" x14ac:dyDescent="0.25">
      <c r="A105" s="70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42"/>
      <c r="AJ105" s="42"/>
      <c r="AK105" s="24"/>
      <c r="AL105" s="24"/>
      <c r="AM105" s="24"/>
      <c r="AN105" s="24"/>
      <c r="AO105" s="24"/>
      <c r="AP105" s="24"/>
      <c r="AQ105" s="24"/>
      <c r="AR105" s="3"/>
    </row>
    <row r="106" spans="1:44" s="88" customFormat="1" ht="15" customHeight="1" x14ac:dyDescent="0.25">
      <c r="A106" s="70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42"/>
      <c r="AJ106" s="42"/>
      <c r="AK106" s="24"/>
      <c r="AL106" s="24"/>
      <c r="AM106" s="24"/>
      <c r="AN106" s="24"/>
      <c r="AO106" s="24"/>
      <c r="AP106" s="24"/>
      <c r="AQ106" s="24"/>
      <c r="AR106" s="3"/>
    </row>
    <row r="107" spans="1:44" s="88" customFormat="1" ht="15" customHeight="1" x14ac:dyDescent="0.25">
      <c r="A107" s="70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42"/>
      <c r="AJ107" s="42"/>
      <c r="AK107" s="24"/>
      <c r="AL107" s="24"/>
      <c r="AM107" s="24"/>
      <c r="AN107" s="24"/>
      <c r="AO107" s="24"/>
      <c r="AP107" s="24"/>
      <c r="AQ107" s="24"/>
      <c r="AR107" s="3"/>
    </row>
    <row r="108" spans="1:44" s="88" customFormat="1" ht="15" customHeight="1" x14ac:dyDescent="0.25">
      <c r="A108" s="70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42"/>
      <c r="AJ108" s="42"/>
      <c r="AK108" s="24"/>
      <c r="AL108" s="24"/>
      <c r="AM108" s="24"/>
      <c r="AN108" s="24"/>
      <c r="AO108" s="24"/>
      <c r="AP108" s="24"/>
      <c r="AQ108" s="24"/>
      <c r="AR108" s="3"/>
    </row>
    <row r="109" spans="1:44" s="88" customFormat="1" ht="15" customHeight="1" x14ac:dyDescent="0.25">
      <c r="A109" s="70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42"/>
      <c r="AJ109" s="42"/>
      <c r="AK109" s="24"/>
      <c r="AL109" s="24"/>
      <c r="AM109" s="24"/>
      <c r="AN109" s="24"/>
      <c r="AO109" s="24"/>
      <c r="AP109" s="24"/>
      <c r="AQ109" s="24"/>
      <c r="AR109" s="3"/>
    </row>
    <row r="110" spans="1:44" s="88" customFormat="1" ht="15" customHeight="1" x14ac:dyDescent="0.25">
      <c r="A110" s="70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42"/>
      <c r="AJ110" s="42"/>
      <c r="AK110" s="24"/>
      <c r="AL110" s="24"/>
      <c r="AM110" s="24"/>
      <c r="AN110" s="24"/>
      <c r="AO110" s="24"/>
      <c r="AP110" s="24"/>
      <c r="AQ110" s="24"/>
      <c r="AR110" s="3"/>
    </row>
    <row r="111" spans="1:44" s="88" customFormat="1" ht="15" customHeight="1" x14ac:dyDescent="0.25">
      <c r="A111" s="70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42"/>
      <c r="AJ111" s="42"/>
      <c r="AK111" s="24"/>
      <c r="AL111" s="24"/>
      <c r="AM111" s="24"/>
      <c r="AN111" s="24"/>
      <c r="AO111" s="24"/>
      <c r="AP111" s="24"/>
      <c r="AQ111" s="24"/>
      <c r="AR111" s="3"/>
    </row>
    <row r="112" spans="1:44" s="88" customFormat="1" ht="15" customHeight="1" x14ac:dyDescent="0.25">
      <c r="A112" s="70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42"/>
      <c r="AJ112" s="42"/>
      <c r="AK112" s="24"/>
      <c r="AL112" s="24"/>
      <c r="AM112" s="24"/>
      <c r="AN112" s="24"/>
      <c r="AO112" s="24"/>
      <c r="AP112" s="24"/>
      <c r="AQ112" s="24"/>
      <c r="AR112" s="3"/>
    </row>
    <row r="113" spans="1:44" s="88" customFormat="1" ht="15" customHeight="1" x14ac:dyDescent="0.25">
      <c r="A113" s="70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42"/>
      <c r="AJ113" s="42"/>
      <c r="AK113" s="24"/>
      <c r="AL113" s="24"/>
      <c r="AM113" s="24"/>
      <c r="AN113" s="24"/>
      <c r="AO113" s="24"/>
      <c r="AP113" s="24"/>
      <c r="AQ113" s="24"/>
      <c r="AR113" s="3"/>
    </row>
    <row r="114" spans="1:44" s="88" customFormat="1" ht="15" customHeight="1" x14ac:dyDescent="0.25">
      <c r="A114" s="70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42"/>
      <c r="AJ114" s="42"/>
      <c r="AK114" s="24"/>
      <c r="AL114" s="24"/>
      <c r="AM114" s="24"/>
      <c r="AN114" s="24"/>
      <c r="AO114" s="24"/>
      <c r="AP114" s="24"/>
      <c r="AQ114" s="24"/>
      <c r="AR114" s="3"/>
    </row>
    <row r="115" spans="1:44" s="88" customFormat="1" ht="15" customHeight="1" x14ac:dyDescent="0.25">
      <c r="A115" s="70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42"/>
      <c r="AJ115" s="42"/>
      <c r="AK115" s="24"/>
      <c r="AL115" s="24"/>
      <c r="AM115" s="24"/>
      <c r="AN115" s="24"/>
      <c r="AO115" s="24"/>
      <c r="AP115" s="24"/>
      <c r="AQ115" s="24"/>
      <c r="AR115" s="3"/>
    </row>
    <row r="116" spans="1:44" s="88" customFormat="1" ht="15" customHeight="1" x14ac:dyDescent="0.25">
      <c r="A116" s="70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42"/>
      <c r="AJ116" s="42"/>
      <c r="AK116" s="24"/>
      <c r="AL116" s="24"/>
      <c r="AM116" s="24"/>
      <c r="AN116" s="24"/>
      <c r="AO116" s="24"/>
      <c r="AP116" s="24"/>
      <c r="AQ116" s="24"/>
      <c r="AR116" s="3"/>
    </row>
    <row r="117" spans="1:44" s="88" customFormat="1" ht="15" customHeight="1" x14ac:dyDescent="0.25">
      <c r="A117" s="70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42"/>
      <c r="AJ117" s="42"/>
      <c r="AK117" s="24"/>
      <c r="AL117" s="24"/>
      <c r="AM117" s="24"/>
      <c r="AN117" s="24"/>
      <c r="AO117" s="24"/>
      <c r="AP117" s="24"/>
      <c r="AQ117" s="24"/>
      <c r="AR117" s="3"/>
    </row>
    <row r="118" spans="1:44" s="88" customFormat="1" ht="15" customHeight="1" x14ac:dyDescent="0.25">
      <c r="A118" s="70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42"/>
      <c r="AJ118" s="42"/>
      <c r="AK118" s="24"/>
      <c r="AL118" s="24"/>
      <c r="AM118" s="24"/>
      <c r="AN118" s="24"/>
      <c r="AO118" s="24"/>
      <c r="AP118" s="24"/>
      <c r="AQ118" s="24"/>
      <c r="AR118" s="3"/>
    </row>
    <row r="119" spans="1:44" s="88" customFormat="1" ht="15" customHeight="1" x14ac:dyDescent="0.25">
      <c r="A119" s="70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42"/>
      <c r="AJ119" s="42"/>
      <c r="AK119" s="24"/>
      <c r="AL119" s="24"/>
      <c r="AM119" s="24"/>
      <c r="AN119" s="24"/>
      <c r="AO119" s="24"/>
      <c r="AP119" s="24"/>
      <c r="AQ119" s="24"/>
      <c r="AR119" s="3"/>
    </row>
    <row r="120" spans="1:44" s="88" customFormat="1" ht="15" customHeight="1" x14ac:dyDescent="0.25">
      <c r="A120" s="70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42"/>
      <c r="AJ120" s="42"/>
      <c r="AK120" s="24"/>
      <c r="AL120" s="24"/>
      <c r="AM120" s="24"/>
      <c r="AN120" s="24"/>
      <c r="AO120" s="24"/>
      <c r="AP120" s="24"/>
      <c r="AQ120" s="24"/>
      <c r="AR120" s="3"/>
    </row>
    <row r="121" spans="1:44" s="88" customFormat="1" ht="15" customHeight="1" x14ac:dyDescent="0.25">
      <c r="A121" s="70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2"/>
      <c r="AJ121" s="42"/>
      <c r="AK121" s="24"/>
      <c r="AL121" s="24"/>
      <c r="AM121" s="24"/>
      <c r="AN121" s="24"/>
      <c r="AO121" s="24"/>
      <c r="AP121" s="24"/>
      <c r="AQ121" s="24"/>
      <c r="AR121" s="3"/>
    </row>
    <row r="122" spans="1:44" s="88" customFormat="1" ht="15" customHeight="1" x14ac:dyDescent="0.25">
      <c r="A122" s="70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2"/>
      <c r="AJ122" s="42"/>
      <c r="AK122" s="24"/>
      <c r="AL122" s="24"/>
      <c r="AM122" s="24"/>
      <c r="AN122" s="24"/>
      <c r="AO122" s="24"/>
      <c r="AP122" s="24"/>
      <c r="AQ122" s="24"/>
      <c r="AR122" s="3"/>
    </row>
    <row r="123" spans="1:44" s="88" customFormat="1" ht="15" customHeight="1" x14ac:dyDescent="0.25">
      <c r="A123" s="70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2"/>
      <c r="AJ123" s="42"/>
      <c r="AK123" s="24"/>
      <c r="AL123" s="24"/>
      <c r="AM123" s="24"/>
      <c r="AN123" s="24"/>
      <c r="AO123" s="24"/>
      <c r="AP123" s="24"/>
      <c r="AQ123" s="24"/>
      <c r="AR123" s="3"/>
    </row>
    <row r="124" spans="1:44" s="88" customFormat="1" ht="15" customHeight="1" x14ac:dyDescent="0.25">
      <c r="A124" s="70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2"/>
      <c r="AJ124" s="42"/>
      <c r="AK124" s="24"/>
      <c r="AL124" s="24"/>
      <c r="AM124" s="24"/>
      <c r="AN124" s="24"/>
      <c r="AO124" s="24"/>
      <c r="AP124" s="24"/>
      <c r="AQ124" s="24"/>
      <c r="AR124" s="3"/>
    </row>
    <row r="125" spans="1:44" s="88" customFormat="1" ht="15" customHeight="1" x14ac:dyDescent="0.25">
      <c r="A125" s="70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2"/>
      <c r="AJ125" s="42"/>
      <c r="AK125" s="24"/>
      <c r="AL125" s="24"/>
      <c r="AM125" s="24"/>
      <c r="AN125" s="24"/>
      <c r="AO125" s="24"/>
      <c r="AP125" s="24"/>
      <c r="AQ125" s="24"/>
      <c r="AR125" s="3"/>
    </row>
    <row r="126" spans="1:44" s="88" customFormat="1" ht="15" customHeight="1" x14ac:dyDescent="0.25">
      <c r="A126" s="70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2"/>
      <c r="AJ126" s="42"/>
      <c r="AK126" s="24"/>
      <c r="AL126" s="24"/>
      <c r="AM126" s="24"/>
      <c r="AN126" s="24"/>
      <c r="AO126" s="24"/>
      <c r="AP126" s="24"/>
      <c r="AQ126" s="24"/>
      <c r="AR126" s="3"/>
    </row>
    <row r="127" spans="1:44" s="88" customFormat="1" ht="15" customHeight="1" x14ac:dyDescent="0.25">
      <c r="A127" s="70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2"/>
      <c r="AJ127" s="42"/>
      <c r="AK127" s="24"/>
      <c r="AL127" s="24"/>
      <c r="AM127" s="24"/>
      <c r="AN127" s="24"/>
      <c r="AO127" s="24"/>
      <c r="AP127" s="24"/>
      <c r="AQ127" s="24"/>
      <c r="AR127" s="3"/>
    </row>
    <row r="128" spans="1:44" s="88" customFormat="1" ht="15" customHeight="1" x14ac:dyDescent="0.25">
      <c r="A128" s="70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2"/>
      <c r="AJ128" s="42"/>
      <c r="AK128" s="24"/>
      <c r="AL128" s="24"/>
      <c r="AM128" s="24"/>
      <c r="AN128" s="24"/>
      <c r="AO128" s="24"/>
      <c r="AP128" s="24"/>
      <c r="AQ128" s="24"/>
      <c r="AR128" s="3"/>
    </row>
    <row r="129" spans="1:44" s="88" customFormat="1" ht="15" customHeight="1" x14ac:dyDescent="0.25">
      <c r="A129" s="70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2"/>
      <c r="AJ129" s="42"/>
      <c r="AK129" s="24"/>
      <c r="AL129" s="24"/>
      <c r="AM129" s="24"/>
      <c r="AN129" s="24"/>
      <c r="AO129" s="24"/>
      <c r="AP129" s="24"/>
      <c r="AQ129" s="24"/>
      <c r="AR129" s="3"/>
    </row>
    <row r="130" spans="1:44" s="88" customFormat="1" ht="15" customHeight="1" x14ac:dyDescent="0.25">
      <c r="A130" s="70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2"/>
      <c r="AJ130" s="42"/>
      <c r="AK130" s="24"/>
      <c r="AL130" s="24"/>
      <c r="AM130" s="24"/>
      <c r="AN130" s="24"/>
      <c r="AO130" s="24"/>
      <c r="AP130" s="24"/>
      <c r="AQ130" s="24"/>
      <c r="AR130" s="3"/>
    </row>
    <row r="131" spans="1:44" s="88" customFormat="1" ht="15" customHeight="1" x14ac:dyDescent="0.25">
      <c r="A131" s="70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2"/>
      <c r="AJ131" s="42"/>
      <c r="AK131" s="24"/>
      <c r="AL131" s="24"/>
      <c r="AM131" s="24"/>
      <c r="AN131" s="24"/>
      <c r="AO131" s="24"/>
      <c r="AP131" s="24"/>
      <c r="AQ131" s="24"/>
      <c r="AR131" s="3"/>
    </row>
    <row r="132" spans="1:44" s="88" customFormat="1" ht="15" customHeight="1" x14ac:dyDescent="0.25">
      <c r="A132" s="70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2"/>
      <c r="AJ132" s="42"/>
      <c r="AK132" s="24"/>
      <c r="AL132" s="24"/>
      <c r="AM132" s="24"/>
      <c r="AN132" s="24"/>
      <c r="AO132" s="24"/>
      <c r="AP132" s="24"/>
      <c r="AQ132" s="24"/>
      <c r="AR132" s="3"/>
    </row>
    <row r="133" spans="1:44" s="88" customFormat="1" ht="15" customHeight="1" x14ac:dyDescent="0.25">
      <c r="A133" s="70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2"/>
      <c r="AJ133" s="42"/>
      <c r="AK133" s="24"/>
      <c r="AL133" s="24"/>
      <c r="AM133" s="24"/>
      <c r="AN133" s="24"/>
      <c r="AO133" s="24"/>
      <c r="AP133" s="24"/>
      <c r="AQ133" s="24"/>
      <c r="AR133" s="3"/>
    </row>
    <row r="134" spans="1:44" s="88" customFormat="1" ht="15" customHeight="1" x14ac:dyDescent="0.25">
      <c r="A134" s="70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2"/>
      <c r="AJ134" s="42"/>
      <c r="AK134" s="24"/>
      <c r="AL134" s="24"/>
      <c r="AM134" s="24"/>
      <c r="AN134" s="24"/>
      <c r="AO134" s="24"/>
      <c r="AP134" s="24"/>
      <c r="AQ134" s="24"/>
      <c r="AR134" s="3"/>
    </row>
    <row r="135" spans="1:44" s="88" customFormat="1" ht="15" customHeight="1" x14ac:dyDescent="0.25">
      <c r="A135" s="70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2"/>
      <c r="AJ135" s="42"/>
      <c r="AK135" s="24"/>
      <c r="AL135" s="24"/>
      <c r="AM135" s="24"/>
      <c r="AN135" s="24"/>
      <c r="AO135" s="24"/>
      <c r="AP135" s="24"/>
      <c r="AQ135" s="24"/>
      <c r="AR135" s="3"/>
    </row>
    <row r="136" spans="1:44" s="88" customFormat="1" ht="15" customHeight="1" x14ac:dyDescent="0.25">
      <c r="A136" s="70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2"/>
      <c r="AJ136" s="42"/>
      <c r="AK136" s="24"/>
      <c r="AL136" s="24"/>
      <c r="AM136" s="24"/>
      <c r="AN136" s="24"/>
      <c r="AO136" s="24"/>
      <c r="AP136" s="24"/>
      <c r="AQ136" s="24"/>
      <c r="AR136" s="3"/>
    </row>
    <row r="137" spans="1:44" s="88" customFormat="1" ht="15" customHeight="1" x14ac:dyDescent="0.25">
      <c r="A137" s="70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2"/>
      <c r="AJ137" s="42"/>
      <c r="AK137" s="24"/>
      <c r="AL137" s="24"/>
      <c r="AM137" s="24"/>
      <c r="AN137" s="24"/>
      <c r="AO137" s="24"/>
      <c r="AP137" s="24"/>
      <c r="AQ137" s="24"/>
      <c r="AR137" s="3"/>
    </row>
    <row r="138" spans="1:44" s="88" customFormat="1" ht="15" customHeight="1" x14ac:dyDescent="0.25">
      <c r="A138" s="70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2"/>
      <c r="AJ138" s="42"/>
      <c r="AK138" s="24"/>
      <c r="AL138" s="24"/>
      <c r="AM138" s="24"/>
      <c r="AN138" s="24"/>
      <c r="AO138" s="24"/>
      <c r="AP138" s="24"/>
      <c r="AQ138" s="24"/>
      <c r="AR138" s="3"/>
    </row>
    <row r="139" spans="1:44" s="88" customFormat="1" ht="15" customHeight="1" x14ac:dyDescent="0.25">
      <c r="A139" s="70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2"/>
      <c r="AJ139" s="42"/>
      <c r="AK139" s="24"/>
      <c r="AL139" s="24"/>
      <c r="AM139" s="24"/>
      <c r="AN139" s="24"/>
      <c r="AO139" s="24"/>
      <c r="AP139" s="24"/>
      <c r="AQ139" s="24"/>
      <c r="AR139" s="3"/>
    </row>
    <row r="140" spans="1:44" s="88" customFormat="1" ht="15" customHeight="1" x14ac:dyDescent="0.25">
      <c r="A140" s="70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2"/>
      <c r="AJ140" s="42"/>
      <c r="AK140" s="24"/>
      <c r="AL140" s="24"/>
      <c r="AM140" s="24"/>
      <c r="AN140" s="24"/>
      <c r="AO140" s="24"/>
      <c r="AP140" s="24"/>
      <c r="AQ140" s="24"/>
      <c r="AR140" s="3"/>
    </row>
    <row r="141" spans="1:44" s="88" customFormat="1" ht="15" customHeight="1" x14ac:dyDescent="0.25">
      <c r="A141" s="70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2"/>
      <c r="AJ141" s="42"/>
      <c r="AK141" s="24"/>
      <c r="AL141" s="24"/>
      <c r="AM141" s="24"/>
      <c r="AN141" s="24"/>
      <c r="AO141" s="24"/>
      <c r="AP141" s="24"/>
      <c r="AQ141" s="24"/>
      <c r="AR141" s="3"/>
    </row>
    <row r="142" spans="1:44" s="88" customFormat="1" ht="15" customHeight="1" x14ac:dyDescent="0.25">
      <c r="A142" s="70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2"/>
      <c r="AJ142" s="42"/>
      <c r="AK142" s="24"/>
      <c r="AL142" s="24"/>
      <c r="AM142" s="24"/>
      <c r="AN142" s="24"/>
      <c r="AO142" s="24"/>
      <c r="AP142" s="24"/>
      <c r="AQ142" s="24"/>
      <c r="AR142" s="3"/>
    </row>
    <row r="143" spans="1:44" s="88" customFormat="1" ht="15" customHeight="1" x14ac:dyDescent="0.25">
      <c r="A143" s="70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2"/>
      <c r="AJ143" s="42"/>
      <c r="AK143" s="24"/>
      <c r="AL143" s="24"/>
      <c r="AM143" s="24"/>
      <c r="AN143" s="24"/>
      <c r="AO143" s="24"/>
      <c r="AP143" s="24"/>
      <c r="AQ143" s="24"/>
      <c r="AR143" s="3"/>
    </row>
    <row r="144" spans="1:44" s="88" customFormat="1" ht="15" customHeight="1" x14ac:dyDescent="0.25">
      <c r="A144" s="70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2"/>
      <c r="AJ144" s="42"/>
      <c r="AK144" s="24"/>
      <c r="AL144" s="24"/>
      <c r="AM144" s="24"/>
      <c r="AN144" s="24"/>
      <c r="AO144" s="24"/>
      <c r="AP144" s="24"/>
      <c r="AQ144" s="24"/>
      <c r="AR144" s="3"/>
    </row>
    <row r="145" spans="1:44" s="88" customFormat="1" ht="15" customHeight="1" x14ac:dyDescent="0.25">
      <c r="A145" s="70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2"/>
      <c r="AJ145" s="42"/>
      <c r="AK145" s="24"/>
      <c r="AL145" s="24"/>
      <c r="AM145" s="24"/>
      <c r="AN145" s="24"/>
      <c r="AO145" s="24"/>
      <c r="AP145" s="24"/>
      <c r="AQ145" s="24"/>
      <c r="AR145" s="3"/>
    </row>
    <row r="146" spans="1:44" s="88" customFormat="1" ht="15" customHeight="1" x14ac:dyDescent="0.25">
      <c r="A146" s="70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2"/>
      <c r="AJ146" s="42"/>
      <c r="AK146" s="24"/>
      <c r="AL146" s="24"/>
      <c r="AM146" s="24"/>
      <c r="AN146" s="24"/>
      <c r="AO146" s="24"/>
      <c r="AP146" s="24"/>
      <c r="AQ146" s="24"/>
      <c r="AR146" s="3"/>
    </row>
    <row r="147" spans="1:44" s="88" customFormat="1" ht="15" customHeight="1" x14ac:dyDescent="0.25">
      <c r="A147" s="70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2"/>
      <c r="AJ147" s="42"/>
      <c r="AK147" s="24"/>
      <c r="AL147" s="24"/>
      <c r="AM147" s="24"/>
      <c r="AN147" s="24"/>
      <c r="AO147" s="24"/>
      <c r="AP147" s="24"/>
      <c r="AQ147" s="24"/>
      <c r="AR147" s="3"/>
    </row>
    <row r="148" spans="1:44" s="88" customFormat="1" ht="15" customHeight="1" x14ac:dyDescent="0.25">
      <c r="A148" s="70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2"/>
      <c r="AJ148" s="42"/>
      <c r="AK148" s="24"/>
      <c r="AL148" s="24"/>
      <c r="AM148" s="24"/>
      <c r="AN148" s="24"/>
      <c r="AO148" s="24"/>
      <c r="AP148" s="24"/>
      <c r="AQ148" s="24"/>
      <c r="AR148" s="3"/>
    </row>
    <row r="149" spans="1:44" s="88" customFormat="1" ht="15" customHeight="1" x14ac:dyDescent="0.25">
      <c r="A149" s="70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2"/>
      <c r="AJ149" s="42"/>
      <c r="AK149" s="24"/>
      <c r="AL149" s="24"/>
      <c r="AM149" s="24"/>
      <c r="AN149" s="24"/>
      <c r="AO149" s="24"/>
      <c r="AP149" s="24"/>
      <c r="AQ149" s="24"/>
      <c r="AR149" s="3"/>
    </row>
    <row r="150" spans="1:44" s="88" customFormat="1" ht="15" customHeight="1" x14ac:dyDescent="0.25">
      <c r="A150" s="70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2"/>
      <c r="AJ150" s="42"/>
      <c r="AK150" s="24"/>
      <c r="AL150" s="24"/>
      <c r="AM150" s="24"/>
      <c r="AN150" s="24"/>
      <c r="AO150" s="24"/>
      <c r="AP150" s="24"/>
      <c r="AQ150" s="24"/>
      <c r="AR150" s="3"/>
    </row>
    <row r="151" spans="1:44" s="88" customFormat="1" ht="15" customHeight="1" x14ac:dyDescent="0.25">
      <c r="A151" s="70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2"/>
      <c r="AJ151" s="42"/>
      <c r="AK151" s="24"/>
      <c r="AL151" s="24"/>
      <c r="AM151" s="24"/>
      <c r="AN151" s="24"/>
      <c r="AO151" s="24"/>
      <c r="AP151" s="24"/>
      <c r="AQ151" s="24"/>
      <c r="AR151" s="3"/>
    </row>
    <row r="152" spans="1:44" s="88" customFormat="1" ht="15" customHeight="1" x14ac:dyDescent="0.25">
      <c r="A152" s="70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2"/>
      <c r="AJ152" s="42"/>
      <c r="AK152" s="24"/>
      <c r="AL152" s="24"/>
      <c r="AM152" s="24"/>
      <c r="AN152" s="24"/>
      <c r="AO152" s="24"/>
      <c r="AP152" s="24"/>
      <c r="AQ152" s="24"/>
      <c r="AR152" s="3"/>
    </row>
    <row r="153" spans="1:44" s="88" customFormat="1" ht="15" customHeight="1" x14ac:dyDescent="0.25">
      <c r="A153" s="70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2"/>
      <c r="AJ153" s="42"/>
      <c r="AK153" s="24"/>
      <c r="AL153" s="24"/>
      <c r="AM153" s="24"/>
      <c r="AN153" s="24"/>
      <c r="AO153" s="24"/>
      <c r="AP153" s="24"/>
      <c r="AQ153" s="24"/>
      <c r="AR153" s="3"/>
    </row>
    <row r="154" spans="1:44" s="88" customFormat="1" ht="15" customHeight="1" x14ac:dyDescent="0.25">
      <c r="A154" s="70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2"/>
      <c r="AJ154" s="42"/>
      <c r="AK154" s="24"/>
      <c r="AL154" s="24"/>
      <c r="AM154" s="24"/>
      <c r="AN154" s="24"/>
      <c r="AO154" s="24"/>
      <c r="AP154" s="24"/>
      <c r="AQ154" s="24"/>
      <c r="AR154" s="3"/>
    </row>
    <row r="155" spans="1:44" s="88" customFormat="1" ht="15" customHeight="1" x14ac:dyDescent="0.25">
      <c r="A155" s="70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2"/>
      <c r="AJ155" s="42"/>
      <c r="AK155" s="24"/>
      <c r="AL155" s="24"/>
      <c r="AM155" s="24"/>
      <c r="AN155" s="24"/>
      <c r="AO155" s="24"/>
      <c r="AP155" s="24"/>
      <c r="AQ155" s="24"/>
      <c r="AR155" s="3"/>
    </row>
    <row r="156" spans="1:44" s="88" customFormat="1" ht="15" customHeight="1" x14ac:dyDescent="0.25">
      <c r="A156" s="70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2"/>
      <c r="AJ156" s="42"/>
      <c r="AK156" s="24"/>
      <c r="AL156" s="24"/>
      <c r="AM156" s="24"/>
      <c r="AN156" s="24"/>
      <c r="AO156" s="24"/>
      <c r="AP156" s="24"/>
      <c r="AQ156" s="24"/>
      <c r="AR156" s="3"/>
    </row>
    <row r="157" spans="1:44" s="88" customFormat="1" ht="15" customHeight="1" x14ac:dyDescent="0.25">
      <c r="A157" s="70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2"/>
      <c r="AJ157" s="42"/>
      <c r="AK157" s="24"/>
      <c r="AL157" s="24"/>
      <c r="AM157" s="24"/>
      <c r="AN157" s="24"/>
      <c r="AO157" s="24"/>
      <c r="AP157" s="24"/>
      <c r="AQ157" s="24"/>
      <c r="AR157" s="3"/>
    </row>
    <row r="158" spans="1:44" s="88" customFormat="1" ht="15" customHeight="1" x14ac:dyDescent="0.25">
      <c r="A158" s="70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2"/>
      <c r="AJ158" s="42"/>
      <c r="AK158" s="24"/>
      <c r="AL158" s="24"/>
      <c r="AM158" s="24"/>
      <c r="AN158" s="24"/>
      <c r="AO158" s="24"/>
      <c r="AP158" s="24"/>
      <c r="AQ158" s="24"/>
      <c r="AR158" s="3"/>
    </row>
    <row r="159" spans="1:44" s="88" customFormat="1" ht="15" customHeight="1" x14ac:dyDescent="0.25">
      <c r="A159" s="70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2"/>
      <c r="AJ159" s="42"/>
      <c r="AK159" s="24"/>
      <c r="AL159" s="24"/>
      <c r="AM159" s="24"/>
      <c r="AN159" s="24"/>
      <c r="AO159" s="24"/>
      <c r="AP159" s="24"/>
      <c r="AQ159" s="24"/>
      <c r="AR159" s="3"/>
    </row>
    <row r="160" spans="1:44" s="88" customFormat="1" ht="15" customHeight="1" x14ac:dyDescent="0.25">
      <c r="A160" s="70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2"/>
      <c r="AJ160" s="42"/>
      <c r="AK160" s="24"/>
      <c r="AL160" s="24"/>
      <c r="AM160" s="24"/>
      <c r="AN160" s="24"/>
      <c r="AO160" s="24"/>
      <c r="AP160" s="24"/>
      <c r="AQ160" s="24"/>
      <c r="AR160" s="3"/>
    </row>
    <row r="161" spans="1:44" s="88" customFormat="1" ht="15" customHeight="1" x14ac:dyDescent="0.25">
      <c r="A161" s="70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2"/>
      <c r="AJ161" s="42"/>
      <c r="AK161" s="24"/>
      <c r="AL161" s="24"/>
      <c r="AM161" s="24"/>
      <c r="AN161" s="24"/>
      <c r="AO161" s="24"/>
      <c r="AP161" s="24"/>
      <c r="AQ161" s="24"/>
      <c r="AR161" s="3"/>
    </row>
    <row r="162" spans="1:44" s="88" customFormat="1" ht="15" customHeight="1" x14ac:dyDescent="0.25">
      <c r="A162" s="70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2"/>
      <c r="AJ162" s="42"/>
      <c r="AK162" s="24"/>
      <c r="AL162" s="24"/>
      <c r="AM162" s="24"/>
      <c r="AN162" s="24"/>
      <c r="AO162" s="24"/>
      <c r="AP162" s="24"/>
      <c r="AQ162" s="24"/>
      <c r="AR162" s="3"/>
    </row>
    <row r="163" spans="1:44" s="88" customFormat="1" ht="15" customHeight="1" x14ac:dyDescent="0.25">
      <c r="A163" s="70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2"/>
      <c r="AJ163" s="42"/>
      <c r="AK163" s="24"/>
      <c r="AL163" s="24"/>
      <c r="AM163" s="24"/>
      <c r="AN163" s="24"/>
      <c r="AO163" s="24"/>
      <c r="AP163" s="24"/>
      <c r="AQ163" s="24"/>
      <c r="AR163" s="3"/>
    </row>
    <row r="164" spans="1:44" s="88" customFormat="1" ht="15" customHeight="1" x14ac:dyDescent="0.25">
      <c r="A164" s="70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2"/>
      <c r="AJ164" s="42"/>
      <c r="AK164" s="24"/>
      <c r="AL164" s="24"/>
      <c r="AM164" s="24"/>
      <c r="AN164" s="24"/>
      <c r="AO164" s="24"/>
      <c r="AP164" s="24"/>
      <c r="AQ164" s="24"/>
      <c r="AR164" s="3"/>
    </row>
    <row r="165" spans="1:44" s="88" customFormat="1" ht="15" customHeight="1" x14ac:dyDescent="0.25">
      <c r="A165" s="70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2"/>
      <c r="AJ165" s="42"/>
      <c r="AK165" s="24"/>
      <c r="AL165" s="24"/>
      <c r="AM165" s="24"/>
      <c r="AN165" s="24"/>
      <c r="AO165" s="24"/>
      <c r="AP165" s="24"/>
      <c r="AQ165" s="24"/>
      <c r="AR165" s="3"/>
    </row>
    <row r="166" spans="1:44" s="88" customFormat="1" ht="15" customHeight="1" x14ac:dyDescent="0.25">
      <c r="A166" s="70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2"/>
      <c r="AJ166" s="42"/>
      <c r="AK166" s="24"/>
      <c r="AL166" s="24"/>
      <c r="AM166" s="24"/>
      <c r="AN166" s="24"/>
      <c r="AO166" s="24"/>
      <c r="AP166" s="24"/>
      <c r="AQ166" s="24"/>
      <c r="AR166" s="3"/>
    </row>
    <row r="167" spans="1:44" s="88" customFormat="1" ht="15" customHeight="1" x14ac:dyDescent="0.25">
      <c r="A167" s="70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2"/>
      <c r="AJ167" s="42"/>
      <c r="AK167" s="24"/>
      <c r="AL167" s="24"/>
      <c r="AM167" s="24"/>
      <c r="AN167" s="24"/>
      <c r="AO167" s="24"/>
      <c r="AP167" s="24"/>
      <c r="AQ167" s="24"/>
      <c r="AR167" s="3"/>
    </row>
    <row r="168" spans="1:44" s="88" customFormat="1" ht="15" customHeight="1" x14ac:dyDescent="0.25">
      <c r="A168" s="70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2"/>
      <c r="AJ168" s="42"/>
      <c r="AK168" s="24"/>
      <c r="AL168" s="24"/>
      <c r="AM168" s="24"/>
      <c r="AN168" s="24"/>
      <c r="AO168" s="24"/>
      <c r="AP168" s="24"/>
      <c r="AQ168" s="24"/>
      <c r="AR168" s="3"/>
    </row>
    <row r="169" spans="1:44" s="88" customFormat="1" ht="15" customHeight="1" x14ac:dyDescent="0.25">
      <c r="A169" s="70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2"/>
      <c r="AJ169" s="42"/>
      <c r="AK169" s="24"/>
      <c r="AL169" s="24"/>
      <c r="AM169" s="24"/>
      <c r="AN169" s="24"/>
      <c r="AO169" s="24"/>
      <c r="AP169" s="24"/>
      <c r="AQ169" s="24"/>
      <c r="AR169" s="3"/>
    </row>
    <row r="170" spans="1:44" s="88" customFormat="1" ht="15" customHeight="1" x14ac:dyDescent="0.25">
      <c r="A170" s="70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2"/>
      <c r="AJ170" s="42"/>
      <c r="AK170" s="24"/>
      <c r="AL170" s="24"/>
      <c r="AM170" s="24"/>
      <c r="AN170" s="24"/>
      <c r="AO170" s="24"/>
      <c r="AP170" s="24"/>
      <c r="AQ170" s="24"/>
      <c r="AR170" s="3"/>
    </row>
    <row r="171" spans="1:44" s="88" customFormat="1" ht="15" customHeight="1" x14ac:dyDescent="0.25">
      <c r="A171" s="70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2"/>
      <c r="AJ171" s="42"/>
      <c r="AK171" s="24"/>
      <c r="AL171" s="24"/>
      <c r="AM171" s="24"/>
      <c r="AN171" s="24"/>
      <c r="AO171" s="24"/>
      <c r="AP171" s="24"/>
      <c r="AQ171" s="24"/>
      <c r="AR171" s="3"/>
    </row>
    <row r="172" spans="1:44" s="88" customFormat="1" ht="15" customHeight="1" x14ac:dyDescent="0.25">
      <c r="A172" s="70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2"/>
      <c r="AJ172" s="42"/>
      <c r="AK172" s="24"/>
      <c r="AL172" s="24"/>
      <c r="AM172" s="24"/>
      <c r="AN172" s="24"/>
      <c r="AO172" s="24"/>
      <c r="AP172" s="24"/>
      <c r="AQ172" s="24"/>
      <c r="AR172" s="3"/>
    </row>
    <row r="173" spans="1:44" s="88" customFormat="1" ht="15" customHeight="1" x14ac:dyDescent="0.25">
      <c r="A173" s="70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2"/>
      <c r="AJ173" s="42"/>
      <c r="AK173" s="24"/>
      <c r="AL173" s="24"/>
      <c r="AM173" s="24"/>
      <c r="AN173" s="24"/>
      <c r="AO173" s="24"/>
      <c r="AP173" s="24"/>
      <c r="AQ173" s="24"/>
      <c r="AR173" s="3"/>
    </row>
    <row r="174" spans="1:44" s="88" customFormat="1" ht="15" customHeight="1" x14ac:dyDescent="0.25">
      <c r="A174" s="70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2"/>
      <c r="AJ174" s="42"/>
      <c r="AK174" s="24"/>
      <c r="AL174" s="24"/>
      <c r="AM174" s="24"/>
      <c r="AN174" s="24"/>
      <c r="AO174" s="24"/>
      <c r="AP174" s="24"/>
      <c r="AQ174" s="24"/>
      <c r="AR174" s="3"/>
    </row>
    <row r="175" spans="1:44" s="88" customFormat="1" ht="15" customHeight="1" x14ac:dyDescent="0.25">
      <c r="A175" s="70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42"/>
      <c r="AJ175" s="42"/>
      <c r="AK175" s="24"/>
      <c r="AL175" s="24"/>
      <c r="AM175" s="24"/>
      <c r="AN175" s="24"/>
      <c r="AO175" s="24"/>
      <c r="AP175" s="24"/>
      <c r="AQ175" s="24"/>
      <c r="AR175" s="3"/>
    </row>
    <row r="176" spans="1:44" s="88" customFormat="1" ht="15" customHeight="1" x14ac:dyDescent="0.25">
      <c r="A176" s="70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42"/>
      <c r="AJ176" s="42"/>
      <c r="AK176" s="24"/>
      <c r="AL176" s="24"/>
      <c r="AM176" s="24"/>
      <c r="AN176" s="24"/>
      <c r="AO176" s="24"/>
      <c r="AP176" s="24"/>
      <c r="AQ176" s="24"/>
      <c r="AR176" s="3"/>
    </row>
    <row r="177" spans="1:44" s="88" customFormat="1" ht="15" customHeight="1" x14ac:dyDescent="0.25">
      <c r="A177" s="70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42"/>
      <c r="AJ177" s="42"/>
      <c r="AK177" s="24"/>
      <c r="AL177" s="24"/>
      <c r="AM177" s="24"/>
      <c r="AN177" s="24"/>
      <c r="AO177" s="24"/>
      <c r="AP177" s="24"/>
      <c r="AQ177" s="24"/>
      <c r="AR177" s="3"/>
    </row>
    <row r="178" spans="1:44" ht="15" customHeight="1" x14ac:dyDescent="0.25">
      <c r="AG178" s="24"/>
      <c r="AH178" s="66"/>
      <c r="AI178" s="42"/>
      <c r="AJ178" s="42"/>
    </row>
    <row r="179" spans="1:44" ht="15" customHeight="1" x14ac:dyDescent="0.25">
      <c r="AG179" s="24"/>
      <c r="AH179" s="66"/>
      <c r="AI179" s="42"/>
      <c r="AJ179" s="42"/>
    </row>
    <row r="180" spans="1:44" ht="15" customHeight="1" x14ac:dyDescent="0.25">
      <c r="AG180" s="24"/>
      <c r="AH180" s="66"/>
      <c r="AI180" s="42"/>
      <c r="AJ180" s="42"/>
    </row>
    <row r="181" spans="1:44" ht="15" customHeight="1" x14ac:dyDescent="0.25">
      <c r="AG181" s="24"/>
      <c r="AH181" s="66"/>
      <c r="AI181" s="42"/>
      <c r="AJ181" s="42"/>
    </row>
    <row r="182" spans="1:44" ht="15" customHeight="1" x14ac:dyDescent="0.25">
      <c r="AG182" s="24"/>
      <c r="AH182" s="66"/>
      <c r="AI182" s="42"/>
      <c r="AJ182" s="42"/>
    </row>
    <row r="183" spans="1:44" ht="15" customHeight="1" x14ac:dyDescent="0.25">
      <c r="AG183" s="24"/>
      <c r="AH183" s="66"/>
      <c r="AI183" s="42"/>
      <c r="AJ183" s="42"/>
    </row>
    <row r="184" spans="1:44" ht="15" customHeight="1" x14ac:dyDescent="0.25">
      <c r="AG184" s="24"/>
      <c r="AH184" s="66"/>
      <c r="AI184" s="42"/>
      <c r="AJ184" s="42"/>
    </row>
    <row r="185" spans="1:44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5" t="s">
        <v>38</v>
      </c>
      <c r="C1" s="6"/>
      <c r="D1" s="7"/>
      <c r="E1" s="8" t="s">
        <v>61</v>
      </c>
      <c r="F1" s="109"/>
      <c r="G1" s="71"/>
      <c r="H1" s="71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9"/>
      <c r="AB1" s="109"/>
      <c r="AC1" s="71"/>
      <c r="AD1" s="71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62</v>
      </c>
      <c r="C2" s="110"/>
      <c r="D2" s="111"/>
      <c r="E2" s="14" t="s">
        <v>13</v>
      </c>
      <c r="F2" s="15"/>
      <c r="G2" s="15"/>
      <c r="H2" s="15"/>
      <c r="I2" s="21"/>
      <c r="J2" s="16"/>
      <c r="K2" s="73"/>
      <c r="L2" s="23" t="s">
        <v>86</v>
      </c>
      <c r="M2" s="15"/>
      <c r="N2" s="15"/>
      <c r="O2" s="22"/>
      <c r="P2" s="20"/>
      <c r="Q2" s="23" t="s">
        <v>87</v>
      </c>
      <c r="R2" s="15"/>
      <c r="S2" s="15"/>
      <c r="T2" s="15"/>
      <c r="U2" s="21"/>
      <c r="V2" s="22"/>
      <c r="W2" s="20"/>
      <c r="X2" s="112" t="s">
        <v>82</v>
      </c>
      <c r="Y2" s="113"/>
      <c r="Z2" s="90"/>
      <c r="AA2" s="14" t="s">
        <v>13</v>
      </c>
      <c r="AB2" s="15"/>
      <c r="AC2" s="15"/>
      <c r="AD2" s="15"/>
      <c r="AE2" s="21"/>
      <c r="AF2" s="16"/>
      <c r="AG2" s="73"/>
      <c r="AH2" s="23" t="s">
        <v>88</v>
      </c>
      <c r="AI2" s="15"/>
      <c r="AJ2" s="15"/>
      <c r="AK2" s="22"/>
      <c r="AL2" s="20"/>
      <c r="AM2" s="23" t="s">
        <v>87</v>
      </c>
      <c r="AN2" s="15"/>
      <c r="AO2" s="15"/>
      <c r="AP2" s="15"/>
      <c r="AQ2" s="21"/>
      <c r="AR2" s="22"/>
      <c r="AS2" s="9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91"/>
      <c r="L3" s="19" t="s">
        <v>5</v>
      </c>
      <c r="M3" s="19" t="s">
        <v>6</v>
      </c>
      <c r="N3" s="19" t="s">
        <v>66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9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91"/>
      <c r="AH3" s="19" t="s">
        <v>5</v>
      </c>
      <c r="AI3" s="19" t="s">
        <v>6</v>
      </c>
      <c r="AJ3" s="19" t="s">
        <v>66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9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25"/>
      <c r="D4" s="5"/>
      <c r="E4" s="25"/>
      <c r="F4" s="25"/>
      <c r="G4" s="25"/>
      <c r="H4" s="26"/>
      <c r="I4" s="25"/>
      <c r="J4" s="27"/>
      <c r="K4" s="28"/>
      <c r="L4" s="80"/>
      <c r="M4" s="19"/>
      <c r="N4" s="19"/>
      <c r="O4" s="19"/>
      <c r="Q4" s="25"/>
      <c r="R4" s="25"/>
      <c r="S4" s="26"/>
      <c r="T4" s="25"/>
      <c r="U4" s="25"/>
      <c r="V4" s="26"/>
      <c r="W4" s="28"/>
      <c r="X4" s="25">
        <v>2001</v>
      </c>
      <c r="Y4" s="25" t="s">
        <v>41</v>
      </c>
      <c r="Z4" s="5" t="s">
        <v>40</v>
      </c>
      <c r="AA4" s="25">
        <v>11</v>
      </c>
      <c r="AB4" s="25">
        <v>1</v>
      </c>
      <c r="AC4" s="25">
        <v>1</v>
      </c>
      <c r="AD4" s="25">
        <v>17</v>
      </c>
      <c r="AE4" s="25">
        <v>40</v>
      </c>
      <c r="AF4" s="52">
        <v>0.66659999999999997</v>
      </c>
      <c r="AG4" s="24">
        <v>60</v>
      </c>
      <c r="AH4" s="17"/>
      <c r="AI4" s="17"/>
      <c r="AJ4" s="17"/>
      <c r="AK4" s="19"/>
      <c r="AL4" s="24"/>
      <c r="AM4" s="25">
        <v>3</v>
      </c>
      <c r="AN4" s="25">
        <v>0</v>
      </c>
      <c r="AO4" s="25">
        <v>2</v>
      </c>
      <c r="AP4" s="25">
        <v>5</v>
      </c>
      <c r="AQ4" s="25">
        <v>12</v>
      </c>
      <c r="AR4" s="108">
        <v>0.57140000000000002</v>
      </c>
      <c r="AS4" s="1">
        <v>21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25"/>
      <c r="D5" s="5"/>
      <c r="E5" s="25"/>
      <c r="F5" s="25"/>
      <c r="G5" s="25"/>
      <c r="H5" s="26"/>
      <c r="I5" s="25"/>
      <c r="J5" s="27"/>
      <c r="K5" s="28"/>
      <c r="L5" s="80"/>
      <c r="M5" s="19"/>
      <c r="N5" s="19"/>
      <c r="O5" s="19"/>
      <c r="Q5" s="25"/>
      <c r="R5" s="25"/>
      <c r="S5" s="26"/>
      <c r="T5" s="25"/>
      <c r="U5" s="25"/>
      <c r="V5" s="26"/>
      <c r="W5" s="28"/>
      <c r="X5" s="25">
        <v>2002</v>
      </c>
      <c r="Y5" s="25" t="s">
        <v>53</v>
      </c>
      <c r="Z5" s="5" t="s">
        <v>50</v>
      </c>
      <c r="AA5" s="25">
        <v>14</v>
      </c>
      <c r="AB5" s="25">
        <v>0</v>
      </c>
      <c r="AC5" s="25">
        <v>4</v>
      </c>
      <c r="AD5" s="25">
        <v>23</v>
      </c>
      <c r="AE5" s="25">
        <v>61</v>
      </c>
      <c r="AF5" s="52">
        <v>0.6421</v>
      </c>
      <c r="AG5" s="24">
        <v>95</v>
      </c>
      <c r="AH5" s="17"/>
      <c r="AI5" s="17"/>
      <c r="AJ5" s="17"/>
      <c r="AK5" s="19"/>
      <c r="AL5" s="24"/>
      <c r="AM5" s="25"/>
      <c r="AN5" s="25"/>
      <c r="AO5" s="25"/>
      <c r="AP5" s="25"/>
      <c r="AQ5" s="25"/>
      <c r="AR5" s="108"/>
      <c r="AS5" s="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5"/>
      <c r="D6" s="5"/>
      <c r="E6" s="25"/>
      <c r="F6" s="25"/>
      <c r="G6" s="25"/>
      <c r="H6" s="26"/>
      <c r="I6" s="25"/>
      <c r="J6" s="27"/>
      <c r="K6" s="28"/>
      <c r="L6" s="80"/>
      <c r="M6" s="19"/>
      <c r="N6" s="19"/>
      <c r="O6" s="19"/>
      <c r="Q6" s="25"/>
      <c r="R6" s="25"/>
      <c r="S6" s="26"/>
      <c r="T6" s="25"/>
      <c r="U6" s="25"/>
      <c r="V6" s="26"/>
      <c r="W6" s="28"/>
      <c r="X6" s="25"/>
      <c r="Y6" s="29"/>
      <c r="Z6" s="5"/>
      <c r="AA6" s="25"/>
      <c r="AB6" s="25"/>
      <c r="AC6" s="25"/>
      <c r="AD6" s="26"/>
      <c r="AE6" s="25"/>
      <c r="AF6" s="27"/>
      <c r="AG6" s="28"/>
      <c r="AH6" s="80"/>
      <c r="AI6" s="19"/>
      <c r="AJ6" s="19"/>
      <c r="AK6" s="19"/>
      <c r="AM6" s="25"/>
      <c r="AN6" s="25"/>
      <c r="AO6" s="26"/>
      <c r="AP6" s="25"/>
      <c r="AQ6" s="25"/>
      <c r="AR6" s="26"/>
      <c r="AS6" s="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5"/>
      <c r="D7" s="5"/>
      <c r="E7" s="25"/>
      <c r="F7" s="25"/>
      <c r="G7" s="25"/>
      <c r="H7" s="26"/>
      <c r="I7" s="25"/>
      <c r="J7" s="27"/>
      <c r="K7" s="28"/>
      <c r="L7" s="80"/>
      <c r="M7" s="19"/>
      <c r="N7" s="19"/>
      <c r="O7" s="19"/>
      <c r="Q7" s="25"/>
      <c r="R7" s="25"/>
      <c r="S7" s="26"/>
      <c r="T7" s="25"/>
      <c r="U7" s="25"/>
      <c r="V7" s="26"/>
      <c r="W7" s="28"/>
      <c r="X7" s="25">
        <v>2005</v>
      </c>
      <c r="Y7" s="25" t="s">
        <v>41</v>
      </c>
      <c r="Z7" s="5" t="s">
        <v>51</v>
      </c>
      <c r="AA7" s="25">
        <v>18</v>
      </c>
      <c r="AB7" s="25">
        <v>1</v>
      </c>
      <c r="AC7" s="25">
        <v>6</v>
      </c>
      <c r="AD7" s="25">
        <v>45</v>
      </c>
      <c r="AE7" s="25">
        <v>84</v>
      </c>
      <c r="AF7" s="52">
        <v>0.63629999999999998</v>
      </c>
      <c r="AG7" s="24">
        <v>132</v>
      </c>
      <c r="AH7" s="17"/>
      <c r="AI7" s="25" t="s">
        <v>85</v>
      </c>
      <c r="AJ7" s="17"/>
      <c r="AK7" s="19"/>
      <c r="AM7" s="25"/>
      <c r="AN7" s="25"/>
      <c r="AO7" s="26"/>
      <c r="AP7" s="25"/>
      <c r="AQ7" s="25"/>
      <c r="AR7" s="26"/>
      <c r="AS7" s="2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25"/>
      <c r="D8" s="5"/>
      <c r="E8" s="25"/>
      <c r="F8" s="25"/>
      <c r="G8" s="25"/>
      <c r="H8" s="26"/>
      <c r="I8" s="25"/>
      <c r="J8" s="27"/>
      <c r="K8" s="28"/>
      <c r="L8" s="80"/>
      <c r="M8" s="19"/>
      <c r="N8" s="19"/>
      <c r="O8" s="19"/>
      <c r="Q8" s="25"/>
      <c r="R8" s="25"/>
      <c r="S8" s="26"/>
      <c r="T8" s="25"/>
      <c r="U8" s="25"/>
      <c r="V8" s="26"/>
      <c r="W8" s="28"/>
      <c r="X8" s="25">
        <v>2006</v>
      </c>
      <c r="Y8" s="25" t="s">
        <v>54</v>
      </c>
      <c r="Z8" s="5" t="s">
        <v>51</v>
      </c>
      <c r="AA8" s="25">
        <v>14</v>
      </c>
      <c r="AB8" s="25">
        <v>3</v>
      </c>
      <c r="AC8" s="25">
        <v>7</v>
      </c>
      <c r="AD8" s="25">
        <v>41</v>
      </c>
      <c r="AE8" s="25">
        <v>87</v>
      </c>
      <c r="AF8" s="52">
        <v>0.7631</v>
      </c>
      <c r="AG8" s="24">
        <v>114</v>
      </c>
      <c r="AH8" s="17"/>
      <c r="AI8" s="25" t="s">
        <v>85</v>
      </c>
      <c r="AJ8" s="19" t="s">
        <v>36</v>
      </c>
      <c r="AK8" s="19"/>
      <c r="AM8" s="25"/>
      <c r="AN8" s="25"/>
      <c r="AO8" s="26"/>
      <c r="AP8" s="25"/>
      <c r="AQ8" s="25"/>
      <c r="AR8" s="26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>
        <v>2007</v>
      </c>
      <c r="C9" s="26" t="s">
        <v>53</v>
      </c>
      <c r="D9" s="5" t="s">
        <v>40</v>
      </c>
      <c r="E9" s="25">
        <v>14</v>
      </c>
      <c r="F9" s="25">
        <v>0</v>
      </c>
      <c r="G9" s="26">
        <v>3</v>
      </c>
      <c r="H9" s="25">
        <v>9</v>
      </c>
      <c r="I9" s="25">
        <v>43</v>
      </c>
      <c r="J9" s="27">
        <v>0.62318840579710144</v>
      </c>
      <c r="K9" s="28">
        <f>PRODUCT(I9/J9)</f>
        <v>69</v>
      </c>
      <c r="L9" s="80"/>
      <c r="M9" s="19"/>
      <c r="N9" s="19"/>
      <c r="O9" s="19"/>
      <c r="Q9" s="25"/>
      <c r="R9" s="25"/>
      <c r="S9" s="26"/>
      <c r="T9" s="25"/>
      <c r="U9" s="25"/>
      <c r="V9" s="26"/>
      <c r="W9" s="28"/>
      <c r="X9" s="25"/>
      <c r="Y9" s="29"/>
      <c r="Z9" s="5"/>
      <c r="AA9" s="25"/>
      <c r="AB9" s="25"/>
      <c r="AC9" s="25"/>
      <c r="AD9" s="26"/>
      <c r="AE9" s="25"/>
      <c r="AF9" s="27"/>
      <c r="AG9" s="28"/>
      <c r="AH9" s="80"/>
      <c r="AI9" s="19"/>
      <c r="AJ9" s="19"/>
      <c r="AK9" s="19"/>
      <c r="AM9" s="25"/>
      <c r="AN9" s="25"/>
      <c r="AO9" s="26"/>
      <c r="AP9" s="25"/>
      <c r="AQ9" s="25"/>
      <c r="AR9" s="26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2008</v>
      </c>
      <c r="C10" s="26" t="s">
        <v>55</v>
      </c>
      <c r="D10" s="5" t="s">
        <v>40</v>
      </c>
      <c r="E10" s="25">
        <v>20</v>
      </c>
      <c r="F10" s="25">
        <v>0</v>
      </c>
      <c r="G10" s="26">
        <v>0</v>
      </c>
      <c r="H10" s="25">
        <v>26</v>
      </c>
      <c r="I10" s="25">
        <v>96</v>
      </c>
      <c r="J10" s="27">
        <v>0.67132867132867136</v>
      </c>
      <c r="K10" s="28">
        <f>PRODUCT(I10/J10)</f>
        <v>143</v>
      </c>
      <c r="L10" s="80"/>
      <c r="M10" s="19" t="s">
        <v>91</v>
      </c>
      <c r="N10" s="19"/>
      <c r="O10" s="19"/>
      <c r="Q10" s="25">
        <v>2</v>
      </c>
      <c r="R10" s="25">
        <v>0</v>
      </c>
      <c r="S10" s="25">
        <v>0</v>
      </c>
      <c r="T10" s="25">
        <v>4</v>
      </c>
      <c r="U10" s="25">
        <v>8</v>
      </c>
      <c r="V10" s="27">
        <v>0.53300000000000003</v>
      </c>
      <c r="W10" s="28">
        <f>PRODUCT(U10/V10)</f>
        <v>15.009380863039398</v>
      </c>
      <c r="X10" s="25"/>
      <c r="Y10" s="29"/>
      <c r="Z10" s="5"/>
      <c r="AA10" s="25"/>
      <c r="AB10" s="25"/>
      <c r="AC10" s="25"/>
      <c r="AD10" s="26"/>
      <c r="AE10" s="25"/>
      <c r="AF10" s="27"/>
      <c r="AG10" s="28"/>
      <c r="AH10" s="80"/>
      <c r="AI10" s="19"/>
      <c r="AJ10" s="19"/>
      <c r="AK10" s="19"/>
      <c r="AM10" s="25"/>
      <c r="AN10" s="25"/>
      <c r="AO10" s="26"/>
      <c r="AP10" s="25"/>
      <c r="AQ10" s="25"/>
      <c r="AR10" s="26"/>
      <c r="AS10" s="2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2010</v>
      </c>
      <c r="C11" s="25" t="s">
        <v>41</v>
      </c>
      <c r="D11" s="5" t="s">
        <v>40</v>
      </c>
      <c r="E11" s="25">
        <v>20</v>
      </c>
      <c r="F11" s="25">
        <v>0</v>
      </c>
      <c r="G11" s="25">
        <v>3</v>
      </c>
      <c r="H11" s="26">
        <v>14</v>
      </c>
      <c r="I11" s="25">
        <v>62</v>
      </c>
      <c r="J11" s="27">
        <v>0.56399999999999995</v>
      </c>
      <c r="K11" s="28">
        <f>PRODUCT(I11/J11)</f>
        <v>109.92907801418441</v>
      </c>
      <c r="L11" s="80"/>
      <c r="M11" s="19"/>
      <c r="N11" s="19"/>
      <c r="O11" s="19"/>
      <c r="Q11" s="25">
        <v>4</v>
      </c>
      <c r="R11" s="25">
        <v>0</v>
      </c>
      <c r="S11" s="26">
        <v>0</v>
      </c>
      <c r="T11" s="25">
        <v>1</v>
      </c>
      <c r="U11" s="25">
        <v>5</v>
      </c>
      <c r="V11" s="108">
        <v>0.27800000000000002</v>
      </c>
      <c r="W11" s="28">
        <f>PRODUCT(U11/V11)</f>
        <v>17.985611510791365</v>
      </c>
      <c r="X11" s="25"/>
      <c r="Y11" s="25"/>
      <c r="Z11" s="5"/>
      <c r="AA11" s="25"/>
      <c r="AB11" s="25"/>
      <c r="AC11" s="25"/>
      <c r="AD11" s="25"/>
      <c r="AE11" s="25"/>
      <c r="AF11" s="27"/>
      <c r="AG11" s="28"/>
      <c r="AH11" s="80"/>
      <c r="AI11" s="19"/>
      <c r="AJ11" s="19"/>
      <c r="AK11" s="19"/>
      <c r="AM11" s="78"/>
      <c r="AN11" s="25"/>
      <c r="AO11" s="25"/>
      <c r="AP11" s="25"/>
      <c r="AQ11" s="25"/>
      <c r="AR11" s="26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/>
      <c r="C12" s="26"/>
      <c r="D12" s="5"/>
      <c r="E12" s="25"/>
      <c r="F12" s="25"/>
      <c r="G12" s="26"/>
      <c r="H12" s="26"/>
      <c r="I12" s="25"/>
      <c r="J12" s="27"/>
      <c r="K12" s="28"/>
      <c r="L12" s="80"/>
      <c r="M12" s="19"/>
      <c r="N12" s="19"/>
      <c r="O12" s="19"/>
      <c r="Q12" s="25"/>
      <c r="R12" s="25"/>
      <c r="S12" s="26"/>
      <c r="T12" s="25"/>
      <c r="U12" s="25"/>
      <c r="V12" s="108"/>
      <c r="W12" s="28"/>
      <c r="X12" s="25"/>
      <c r="Y12" s="29"/>
      <c r="Z12" s="5"/>
      <c r="AA12" s="25"/>
      <c r="AB12" s="25"/>
      <c r="AC12" s="25"/>
      <c r="AD12" s="26"/>
      <c r="AE12" s="25"/>
      <c r="AF12" s="27"/>
      <c r="AG12" s="28"/>
      <c r="AH12" s="80"/>
      <c r="AI12" s="19"/>
      <c r="AJ12" s="19"/>
      <c r="AK12" s="19"/>
      <c r="AM12" s="78"/>
      <c r="AN12" s="25"/>
      <c r="AO12" s="26"/>
      <c r="AP12" s="25"/>
      <c r="AQ12" s="25"/>
      <c r="AR12" s="26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/>
      <c r="C13" s="26"/>
      <c r="D13" s="5"/>
      <c r="E13" s="25"/>
      <c r="F13" s="25"/>
      <c r="G13" s="26"/>
      <c r="H13" s="25"/>
      <c r="I13" s="25"/>
      <c r="J13" s="27"/>
      <c r="K13" s="28"/>
      <c r="L13" s="80"/>
      <c r="M13" s="19"/>
      <c r="N13" s="19"/>
      <c r="O13" s="19"/>
      <c r="Q13" s="25"/>
      <c r="R13" s="25"/>
      <c r="S13" s="26"/>
      <c r="T13" s="25"/>
      <c r="U13" s="25"/>
      <c r="V13" s="25"/>
      <c r="W13" s="28"/>
      <c r="X13" s="25">
        <v>2018</v>
      </c>
      <c r="Y13" s="29" t="s">
        <v>37</v>
      </c>
      <c r="Z13" s="5" t="s">
        <v>40</v>
      </c>
      <c r="AA13" s="25">
        <v>9</v>
      </c>
      <c r="AB13" s="25">
        <v>0</v>
      </c>
      <c r="AC13" s="25">
        <v>5</v>
      </c>
      <c r="AD13" s="26">
        <v>1</v>
      </c>
      <c r="AE13" s="25">
        <v>24</v>
      </c>
      <c r="AF13" s="52">
        <v>0.66659999999999997</v>
      </c>
      <c r="AG13" s="24">
        <v>36</v>
      </c>
      <c r="AH13" s="19"/>
      <c r="AI13" s="19"/>
      <c r="AJ13" s="19"/>
      <c r="AK13" s="19"/>
      <c r="AL13" s="24"/>
      <c r="AM13" s="5"/>
      <c r="AN13" s="5"/>
      <c r="AO13" s="50"/>
      <c r="AP13" s="5"/>
      <c r="AQ13" s="5"/>
      <c r="AR13" s="50"/>
      <c r="AS13" s="2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14" t="s">
        <v>84</v>
      </c>
      <c r="C14" s="115"/>
      <c r="D14" s="116"/>
      <c r="E14" s="95">
        <f>SUM(E4:E13)</f>
        <v>54</v>
      </c>
      <c r="F14" s="95">
        <f>SUM(F4:F13)</f>
        <v>0</v>
      </c>
      <c r="G14" s="95">
        <f>SUM(G4:G13)</f>
        <v>6</v>
      </c>
      <c r="H14" s="95">
        <f>SUM(H4:H13)</f>
        <v>49</v>
      </c>
      <c r="I14" s="95">
        <f>SUM(I4:I13)</f>
        <v>201</v>
      </c>
      <c r="J14" s="96">
        <f>PRODUCT(I14/K14)</f>
        <v>0.62436112090236162</v>
      </c>
      <c r="K14" s="73">
        <f>SUM(K4:K13)</f>
        <v>321.92907801418443</v>
      </c>
      <c r="L14" s="23"/>
      <c r="M14" s="21"/>
      <c r="N14" s="75"/>
      <c r="O14" s="76"/>
      <c r="P14" s="24"/>
      <c r="Q14" s="95">
        <f>SUM(Q4:Q13)</f>
        <v>6</v>
      </c>
      <c r="R14" s="95">
        <f>SUM(R4:R13)</f>
        <v>0</v>
      </c>
      <c r="S14" s="95">
        <f>SUM(S4:S13)</f>
        <v>0</v>
      </c>
      <c r="T14" s="95">
        <f>SUM(T4:T13)</f>
        <v>5</v>
      </c>
      <c r="U14" s="95">
        <f>SUM(U4:U13)</f>
        <v>13</v>
      </c>
      <c r="V14" s="96">
        <f>PRODUCT(U14/W14)</f>
        <v>0.39399918183677651</v>
      </c>
      <c r="W14" s="73">
        <f>SUM(W4:W13)</f>
        <v>32.994992373830762</v>
      </c>
      <c r="X14" s="17" t="s">
        <v>84</v>
      </c>
      <c r="Y14" s="18"/>
      <c r="Z14" s="16"/>
      <c r="AA14" s="95">
        <f>SUM(AA4:AA13)</f>
        <v>66</v>
      </c>
      <c r="AB14" s="95">
        <f>SUM(AB4:AB13)</f>
        <v>5</v>
      </c>
      <c r="AC14" s="95">
        <f>SUM(AC4:AC13)</f>
        <v>23</v>
      </c>
      <c r="AD14" s="95">
        <f>SUM(AD4:AD13)</f>
        <v>127</v>
      </c>
      <c r="AE14" s="95">
        <f>SUM(AE4:AE13)</f>
        <v>296</v>
      </c>
      <c r="AF14" s="96">
        <f>PRODUCT(AE14/AG14)</f>
        <v>0.67734553775743711</v>
      </c>
      <c r="AG14" s="73">
        <f>SUM(AG4:AG13)</f>
        <v>437</v>
      </c>
      <c r="AH14" s="23"/>
      <c r="AI14" s="21"/>
      <c r="AJ14" s="75"/>
      <c r="AK14" s="76"/>
      <c r="AL14" s="24"/>
      <c r="AM14" s="95">
        <f>SUM(AM4:AM13)</f>
        <v>3</v>
      </c>
      <c r="AN14" s="95">
        <f>SUM(AN4:AN13)</f>
        <v>0</v>
      </c>
      <c r="AO14" s="95">
        <f>SUM(AO4:AO13)</f>
        <v>2</v>
      </c>
      <c r="AP14" s="95">
        <f>SUM(AP4:AP13)</f>
        <v>5</v>
      </c>
      <c r="AQ14" s="95">
        <f>SUM(AQ4:AQ13)</f>
        <v>12</v>
      </c>
      <c r="AR14" s="96">
        <f>PRODUCT(AQ14/AS14)</f>
        <v>0.5714285714285714</v>
      </c>
      <c r="AS14" s="91">
        <f>SUM(AS4:AS13)</f>
        <v>21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8"/>
      <c r="L15" s="24"/>
      <c r="M15" s="24"/>
      <c r="N15" s="24"/>
      <c r="O15" s="24"/>
      <c r="P15" s="42"/>
      <c r="Q15" s="42"/>
      <c r="R15" s="45"/>
      <c r="S15" s="42"/>
      <c r="T15" s="42"/>
      <c r="U15" s="24"/>
      <c r="V15" s="24"/>
      <c r="W15" s="28"/>
      <c r="X15" s="42"/>
      <c r="Y15" s="42"/>
      <c r="Z15" s="42"/>
      <c r="AA15" s="42"/>
      <c r="AB15" s="42"/>
      <c r="AC15" s="42"/>
      <c r="AD15" s="42"/>
      <c r="AE15" s="42"/>
      <c r="AF15" s="43"/>
      <c r="AG15" s="28"/>
      <c r="AH15" s="24"/>
      <c r="AI15" s="24"/>
      <c r="AJ15" s="24"/>
      <c r="AK15" s="24"/>
      <c r="AL15" s="42"/>
      <c r="AM15" s="42"/>
      <c r="AN15" s="45"/>
      <c r="AO15" s="42"/>
      <c r="AP15" s="42"/>
      <c r="AQ15" s="24"/>
      <c r="AR15" s="24"/>
      <c r="AS15" s="28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99" t="s">
        <v>83</v>
      </c>
      <c r="C16" s="100"/>
      <c r="D16" s="101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4"/>
      <c r="L16" s="19" t="s">
        <v>27</v>
      </c>
      <c r="M16" s="19" t="s">
        <v>28</v>
      </c>
      <c r="N16" s="19" t="s">
        <v>89</v>
      </c>
      <c r="O16" s="19" t="s">
        <v>90</v>
      </c>
      <c r="Q16" s="45"/>
      <c r="R16" s="45" t="s">
        <v>56</v>
      </c>
      <c r="S16" s="45"/>
      <c r="T16" s="42" t="s">
        <v>57</v>
      </c>
      <c r="U16" s="24"/>
      <c r="V16" s="28"/>
      <c r="W16" s="28"/>
      <c r="X16" s="98"/>
      <c r="Y16" s="98"/>
      <c r="Z16" s="98"/>
      <c r="AA16" s="98"/>
      <c r="AB16" s="98"/>
      <c r="AC16" s="42"/>
      <c r="AD16" s="42"/>
      <c r="AE16" s="42"/>
      <c r="AF16" s="42"/>
      <c r="AG16" s="42"/>
      <c r="AH16" s="42"/>
      <c r="AI16" s="42"/>
      <c r="AJ16" s="42"/>
      <c r="AK16" s="42"/>
      <c r="AM16" s="28"/>
      <c r="AN16" s="98"/>
      <c r="AO16" s="98"/>
      <c r="AP16" s="98"/>
      <c r="AQ16" s="98"/>
      <c r="AR16" s="98"/>
      <c r="AS16" s="9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3"/>
      <c r="D17" s="50"/>
      <c r="E17" s="103">
        <v>36</v>
      </c>
      <c r="F17" s="103">
        <v>0</v>
      </c>
      <c r="G17" s="103">
        <v>1</v>
      </c>
      <c r="H17" s="103">
        <v>16</v>
      </c>
      <c r="I17" s="103">
        <v>43</v>
      </c>
      <c r="J17" s="117">
        <v>0.36099999999999999</v>
      </c>
      <c r="K17" s="42">
        <f>PRODUCT(I17/J17)</f>
        <v>119.11357340720222</v>
      </c>
      <c r="L17" s="104">
        <f>PRODUCT((F17+G17)/E17)</f>
        <v>2.7777777777777776E-2</v>
      </c>
      <c r="M17" s="104">
        <f>PRODUCT(H17/E17)</f>
        <v>0.44444444444444442</v>
      </c>
      <c r="N17" s="104">
        <f>PRODUCT((F17+G17+H17)/E17)</f>
        <v>0.47222222222222221</v>
      </c>
      <c r="O17" s="104">
        <f>PRODUCT(I17/E17)</f>
        <v>1.1944444444444444</v>
      </c>
      <c r="Q17" s="45"/>
      <c r="R17" s="45"/>
      <c r="S17" s="45"/>
      <c r="T17" s="42" t="s">
        <v>59</v>
      </c>
      <c r="U17" s="42"/>
      <c r="V17" s="42"/>
      <c r="W17" s="42"/>
      <c r="X17" s="45"/>
      <c r="Y17" s="45"/>
      <c r="Z17" s="45"/>
      <c r="AA17" s="45"/>
      <c r="AB17" s="4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92" t="s">
        <v>62</v>
      </c>
      <c r="C18" s="93"/>
      <c r="D18" s="94"/>
      <c r="E18" s="103">
        <f>PRODUCT(E14+Q14)</f>
        <v>60</v>
      </c>
      <c r="F18" s="103">
        <f>PRODUCT(F14+R14)</f>
        <v>0</v>
      </c>
      <c r="G18" s="103">
        <f>PRODUCT(G14+S14)</f>
        <v>6</v>
      </c>
      <c r="H18" s="103">
        <f>PRODUCT(H14+T14)</f>
        <v>54</v>
      </c>
      <c r="I18" s="103">
        <f>PRODUCT(I14+U14)</f>
        <v>214</v>
      </c>
      <c r="J18" s="117">
        <f>PRODUCT(I18/K18)</f>
        <v>0.60294586322659893</v>
      </c>
      <c r="K18" s="42">
        <f>PRODUCT(K14+W14)</f>
        <v>354.9240703880152</v>
      </c>
      <c r="L18" s="104">
        <f>PRODUCT((F18+G18)/E18)</f>
        <v>0.1</v>
      </c>
      <c r="M18" s="104">
        <f>PRODUCT(H18/E18)</f>
        <v>0.9</v>
      </c>
      <c r="N18" s="104">
        <f>PRODUCT((F18+G18+H18)/E18)</f>
        <v>1</v>
      </c>
      <c r="O18" s="104">
        <f>PRODUCT(I18/E18)</f>
        <v>3.5666666666666669</v>
      </c>
      <c r="Q18" s="45"/>
      <c r="R18" s="45"/>
      <c r="S18" s="45"/>
      <c r="T18" s="42" t="s">
        <v>58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32" t="s">
        <v>82</v>
      </c>
      <c r="C19" s="97"/>
      <c r="D19" s="33"/>
      <c r="E19" s="103">
        <f>PRODUCT(AA14+AM14)</f>
        <v>69</v>
      </c>
      <c r="F19" s="103">
        <f>PRODUCT(AB14+AN14)</f>
        <v>5</v>
      </c>
      <c r="G19" s="103">
        <f>PRODUCT(AC14+AO14)</f>
        <v>25</v>
      </c>
      <c r="H19" s="103">
        <f>PRODUCT(AD14+AP14)</f>
        <v>132</v>
      </c>
      <c r="I19" s="103">
        <f>PRODUCT(AE14+AQ14)</f>
        <v>308</v>
      </c>
      <c r="J19" s="117">
        <f>PRODUCT(I19/K19)</f>
        <v>0.67248908296943233</v>
      </c>
      <c r="K19" s="24">
        <f>PRODUCT(AG14+AS14)</f>
        <v>458</v>
      </c>
      <c r="L19" s="104">
        <f>PRODUCT((F19+G19)/E19)</f>
        <v>0.43478260869565216</v>
      </c>
      <c r="M19" s="104">
        <f>PRODUCT(H19/E19)</f>
        <v>1.9130434782608696</v>
      </c>
      <c r="N19" s="104">
        <f>PRODUCT((F19+G19+H19)/E19)</f>
        <v>2.347826086956522</v>
      </c>
      <c r="O19" s="104">
        <f>PRODUCT(I19/E19)</f>
        <v>4.4637681159420293</v>
      </c>
      <c r="Q19" s="45"/>
      <c r="R19" s="45"/>
      <c r="S19" s="42"/>
      <c r="T19" s="42" t="s">
        <v>60</v>
      </c>
      <c r="U19" s="24"/>
      <c r="V19" s="24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24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05" t="s">
        <v>84</v>
      </c>
      <c r="C20" s="106"/>
      <c r="D20" s="107"/>
      <c r="E20" s="103">
        <f>SUM(E17:E19)</f>
        <v>165</v>
      </c>
      <c r="F20" s="103">
        <f t="shared" ref="F20:I20" si="0">SUM(F17:F19)</f>
        <v>5</v>
      </c>
      <c r="G20" s="103">
        <f t="shared" si="0"/>
        <v>32</v>
      </c>
      <c r="H20" s="103">
        <f t="shared" si="0"/>
        <v>202</v>
      </c>
      <c r="I20" s="103">
        <f t="shared" si="0"/>
        <v>565</v>
      </c>
      <c r="J20" s="117">
        <f>PRODUCT(I20/K20)</f>
        <v>0.60619869139549354</v>
      </c>
      <c r="K20" s="42">
        <f>SUM(K17:K19)</f>
        <v>932.03764379521749</v>
      </c>
      <c r="L20" s="104">
        <f>PRODUCT((F20+G20)/E20)</f>
        <v>0.22424242424242424</v>
      </c>
      <c r="M20" s="104">
        <f>PRODUCT(H20/E20)</f>
        <v>1.2242424242424241</v>
      </c>
      <c r="N20" s="104">
        <f>PRODUCT((F20+G20+H20)/E20)</f>
        <v>1.4484848484848485</v>
      </c>
      <c r="O20" s="104">
        <f>PRODUCT(I20/E20)</f>
        <v>3.4242424242424243</v>
      </c>
      <c r="Q20" s="24"/>
      <c r="R20" s="24"/>
      <c r="S20" s="45"/>
      <c r="T20" s="45"/>
      <c r="U20" s="45"/>
      <c r="V20" s="45"/>
      <c r="W20" s="45"/>
      <c r="X20" s="45"/>
      <c r="Y20" s="45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4"/>
      <c r="F21" s="24"/>
      <c r="G21" s="24"/>
      <c r="H21" s="24"/>
      <c r="I21" s="24"/>
      <c r="J21" s="42"/>
      <c r="K21" s="42"/>
      <c r="L21" s="24"/>
      <c r="M21" s="24"/>
      <c r="N21" s="24"/>
      <c r="O21" s="24"/>
      <c r="P21" s="42"/>
      <c r="Q21" s="42"/>
      <c r="R21" s="42"/>
      <c r="S21" s="45"/>
      <c r="T21" s="45"/>
      <c r="U21" s="45"/>
      <c r="V21" s="45"/>
      <c r="W21" s="45"/>
      <c r="X21" s="45"/>
      <c r="Y21" s="45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5"/>
      <c r="T22" s="45"/>
      <c r="U22" s="45"/>
      <c r="V22" s="45"/>
      <c r="W22" s="45"/>
      <c r="X22" s="45"/>
      <c r="Y22" s="45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5"/>
      <c r="T23" s="45"/>
      <c r="U23" s="45"/>
      <c r="V23" s="45"/>
      <c r="W23" s="45"/>
      <c r="X23" s="45"/>
      <c r="Y23" s="45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5"/>
      <c r="T24" s="45"/>
      <c r="U24" s="45"/>
      <c r="V24" s="45"/>
      <c r="W24" s="45"/>
      <c r="X24" s="45"/>
      <c r="Y24" s="45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5"/>
      <c r="T25" s="45"/>
      <c r="U25" s="45"/>
      <c r="V25" s="45"/>
      <c r="W25" s="45"/>
      <c r="X25" s="45"/>
      <c r="Y25" s="45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5"/>
      <c r="T26" s="45"/>
      <c r="U26" s="45"/>
      <c r="V26" s="45"/>
      <c r="W26" s="45"/>
      <c r="X26" s="45"/>
      <c r="Y26" s="45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5"/>
      <c r="T27" s="45"/>
      <c r="U27" s="45"/>
      <c r="V27" s="45"/>
      <c r="W27" s="45"/>
      <c r="X27" s="45"/>
      <c r="Y27" s="45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5"/>
      <c r="T28" s="45"/>
      <c r="U28" s="45"/>
      <c r="V28" s="45"/>
      <c r="W28" s="45"/>
      <c r="X28" s="45"/>
      <c r="Y28" s="45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5"/>
      <c r="T29" s="45"/>
      <c r="U29" s="45"/>
      <c r="V29" s="45"/>
      <c r="W29" s="45"/>
      <c r="X29" s="45"/>
      <c r="Y29" s="45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5"/>
      <c r="T30" s="45"/>
      <c r="U30" s="45"/>
      <c r="V30" s="45"/>
      <c r="W30" s="45"/>
      <c r="X30" s="45"/>
      <c r="Y30" s="45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5"/>
      <c r="T31" s="45"/>
      <c r="U31" s="45"/>
      <c r="V31" s="45"/>
      <c r="W31" s="45"/>
      <c r="X31" s="45"/>
      <c r="Y31" s="45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5"/>
      <c r="T32" s="45"/>
      <c r="U32" s="45"/>
      <c r="V32" s="45"/>
      <c r="W32" s="45"/>
      <c r="X32" s="45"/>
      <c r="Y32" s="45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5"/>
      <c r="T33" s="45"/>
      <c r="U33" s="45"/>
      <c r="V33" s="45"/>
      <c r="W33" s="45"/>
      <c r="X33" s="45"/>
      <c r="Y33" s="45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5"/>
      <c r="T34" s="45"/>
      <c r="U34" s="45"/>
      <c r="V34" s="45"/>
      <c r="W34" s="45"/>
      <c r="X34" s="45"/>
      <c r="Y34" s="45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5"/>
      <c r="T35" s="45"/>
      <c r="U35" s="45"/>
      <c r="V35" s="45"/>
      <c r="W35" s="45"/>
      <c r="X35" s="45"/>
      <c r="Y35" s="45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5"/>
      <c r="T36" s="45"/>
      <c r="U36" s="45"/>
      <c r="V36" s="45"/>
      <c r="W36" s="45"/>
      <c r="X36" s="45"/>
      <c r="Y36" s="45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5"/>
      <c r="T37" s="45"/>
      <c r="U37" s="45"/>
      <c r="V37" s="45"/>
      <c r="W37" s="45"/>
      <c r="X37" s="45"/>
      <c r="Y37" s="45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5"/>
      <c r="T38" s="45"/>
      <c r="U38" s="45"/>
      <c r="V38" s="45"/>
      <c r="W38" s="45"/>
      <c r="X38" s="45"/>
      <c r="Y38" s="45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5"/>
      <c r="T39" s="45"/>
      <c r="U39" s="45"/>
      <c r="V39" s="45"/>
      <c r="W39" s="45"/>
      <c r="X39" s="45"/>
      <c r="Y39" s="45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5"/>
      <c r="T40" s="45"/>
      <c r="U40" s="45"/>
      <c r="V40" s="45"/>
      <c r="W40" s="45"/>
      <c r="X40" s="45"/>
      <c r="Y40" s="45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5"/>
      <c r="T41" s="45"/>
      <c r="U41" s="45"/>
      <c r="V41" s="45"/>
      <c r="W41" s="45"/>
      <c r="X41" s="45"/>
      <c r="Y41" s="45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5"/>
      <c r="T42" s="45"/>
      <c r="U42" s="45"/>
      <c r="V42" s="45"/>
      <c r="W42" s="45"/>
      <c r="X42" s="45"/>
      <c r="Y42" s="45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5"/>
      <c r="T43" s="45"/>
      <c r="U43" s="45"/>
      <c r="V43" s="45"/>
      <c r="W43" s="45"/>
      <c r="X43" s="45"/>
      <c r="Y43" s="45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5"/>
      <c r="T44" s="45"/>
      <c r="U44" s="45"/>
      <c r="V44" s="45"/>
      <c r="W44" s="45"/>
      <c r="X44" s="45"/>
      <c r="Y44" s="45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5"/>
      <c r="T45" s="45"/>
      <c r="U45" s="45"/>
      <c r="V45" s="45"/>
      <c r="W45" s="45"/>
      <c r="X45" s="45"/>
      <c r="Y45" s="45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5"/>
      <c r="T46" s="45"/>
      <c r="U46" s="45"/>
      <c r="V46" s="45"/>
      <c r="W46" s="45"/>
      <c r="X46" s="45"/>
      <c r="Y46" s="45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5"/>
      <c r="T47" s="45"/>
      <c r="U47" s="45"/>
      <c r="V47" s="45"/>
      <c r="W47" s="45"/>
      <c r="X47" s="45"/>
      <c r="Y47" s="45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5"/>
      <c r="T48" s="45"/>
      <c r="U48" s="45"/>
      <c r="V48" s="45"/>
      <c r="W48" s="45"/>
      <c r="X48" s="45"/>
      <c r="Y48" s="45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5"/>
      <c r="T49" s="45"/>
      <c r="U49" s="45"/>
      <c r="V49" s="45"/>
      <c r="W49" s="45"/>
      <c r="X49" s="45"/>
      <c r="Y49" s="45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5"/>
      <c r="T50" s="45"/>
      <c r="U50" s="45"/>
      <c r="V50" s="45"/>
      <c r="W50" s="45"/>
      <c r="X50" s="45"/>
      <c r="Y50" s="45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5"/>
      <c r="T51" s="45"/>
      <c r="U51" s="45"/>
      <c r="V51" s="45"/>
      <c r="W51" s="45"/>
      <c r="X51" s="45"/>
      <c r="Y51" s="45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5"/>
      <c r="T52" s="45"/>
      <c r="U52" s="45"/>
      <c r="V52" s="45"/>
      <c r="W52" s="45"/>
      <c r="X52" s="45"/>
      <c r="Y52" s="45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5"/>
      <c r="T53" s="45"/>
      <c r="U53" s="45"/>
      <c r="V53" s="45"/>
      <c r="W53" s="45"/>
      <c r="X53" s="45"/>
      <c r="Y53" s="45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5"/>
      <c r="T54" s="45"/>
      <c r="U54" s="45"/>
      <c r="V54" s="45"/>
      <c r="W54" s="45"/>
      <c r="X54" s="45"/>
      <c r="Y54" s="45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5"/>
      <c r="T55" s="45"/>
      <c r="U55" s="45"/>
      <c r="V55" s="45"/>
      <c r="W55" s="45"/>
      <c r="X55" s="45"/>
      <c r="Y55" s="45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5"/>
      <c r="T56" s="45"/>
      <c r="U56" s="45"/>
      <c r="V56" s="45"/>
      <c r="W56" s="45"/>
      <c r="X56" s="45"/>
      <c r="Y56" s="45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5"/>
      <c r="T57" s="45"/>
      <c r="U57" s="45"/>
      <c r="V57" s="45"/>
      <c r="W57" s="45"/>
      <c r="X57" s="45"/>
      <c r="Y57" s="45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5"/>
      <c r="T58" s="45"/>
      <c r="U58" s="45"/>
      <c r="V58" s="45"/>
      <c r="W58" s="45"/>
      <c r="X58" s="45"/>
      <c r="Y58" s="45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5"/>
      <c r="T59" s="45"/>
      <c r="U59" s="45"/>
      <c r="V59" s="45"/>
      <c r="W59" s="45"/>
      <c r="X59" s="45"/>
      <c r="Y59" s="45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5"/>
      <c r="T60" s="45"/>
      <c r="U60" s="45"/>
      <c r="V60" s="45"/>
      <c r="W60" s="45"/>
      <c r="X60" s="45"/>
      <c r="Y60" s="45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5"/>
      <c r="T61" s="45"/>
      <c r="U61" s="45"/>
      <c r="V61" s="45"/>
      <c r="W61" s="45"/>
      <c r="X61" s="45"/>
      <c r="Y61" s="45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5"/>
      <c r="T62" s="45"/>
      <c r="U62" s="45"/>
      <c r="V62" s="45"/>
      <c r="W62" s="45"/>
      <c r="X62" s="45"/>
      <c r="Y62" s="45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5"/>
      <c r="T63" s="45"/>
      <c r="U63" s="45"/>
      <c r="V63" s="45"/>
      <c r="W63" s="45"/>
      <c r="X63" s="45"/>
      <c r="Y63" s="45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5"/>
      <c r="T64" s="45"/>
      <c r="U64" s="45"/>
      <c r="V64" s="45"/>
      <c r="W64" s="45"/>
      <c r="X64" s="45"/>
      <c r="Y64" s="45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5"/>
      <c r="T65" s="45"/>
      <c r="U65" s="45"/>
      <c r="V65" s="45"/>
      <c r="W65" s="45"/>
      <c r="X65" s="45"/>
      <c r="Y65" s="45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5"/>
      <c r="T66" s="45"/>
      <c r="U66" s="45"/>
      <c r="V66" s="45"/>
      <c r="W66" s="45"/>
      <c r="X66" s="45"/>
      <c r="Y66" s="45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5"/>
      <c r="T67" s="45"/>
      <c r="U67" s="45"/>
      <c r="V67" s="45"/>
      <c r="W67" s="45"/>
      <c r="X67" s="45"/>
      <c r="Y67" s="45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5"/>
      <c r="T68" s="45"/>
      <c r="U68" s="45"/>
      <c r="V68" s="45"/>
      <c r="W68" s="45"/>
      <c r="X68" s="45"/>
      <c r="Y68" s="45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5"/>
      <c r="T69" s="45"/>
      <c r="U69" s="45"/>
      <c r="V69" s="45"/>
      <c r="W69" s="45"/>
      <c r="X69" s="45"/>
      <c r="Y69" s="45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5"/>
      <c r="T70" s="45"/>
      <c r="U70" s="45"/>
      <c r="V70" s="45"/>
      <c r="W70" s="45"/>
      <c r="X70" s="45"/>
      <c r="Y70" s="45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5"/>
      <c r="T71" s="45"/>
      <c r="U71" s="45"/>
      <c r="V71" s="45"/>
      <c r="W71" s="45"/>
      <c r="X71" s="45"/>
      <c r="Y71" s="45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5"/>
      <c r="T72" s="45"/>
      <c r="U72" s="45"/>
      <c r="V72" s="45"/>
      <c r="W72" s="45"/>
      <c r="X72" s="45"/>
      <c r="Y72" s="45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5"/>
      <c r="T73" s="45"/>
      <c r="U73" s="45"/>
      <c r="V73" s="45"/>
      <c r="W73" s="45"/>
      <c r="X73" s="45"/>
      <c r="Y73" s="45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5"/>
      <c r="T74" s="45"/>
      <c r="U74" s="45"/>
      <c r="V74" s="45"/>
      <c r="W74" s="45"/>
      <c r="X74" s="45"/>
      <c r="Y74" s="45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5"/>
      <c r="T75" s="45"/>
      <c r="U75" s="45"/>
      <c r="V75" s="45"/>
      <c r="W75" s="45"/>
      <c r="X75" s="45"/>
      <c r="Y75" s="45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5"/>
      <c r="T76" s="45"/>
      <c r="U76" s="45"/>
      <c r="V76" s="45"/>
      <c r="W76" s="45"/>
      <c r="X76" s="45"/>
      <c r="Y76" s="45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5"/>
      <c r="T77" s="45"/>
      <c r="U77" s="45"/>
      <c r="V77" s="45"/>
      <c r="W77" s="45"/>
      <c r="X77" s="45"/>
      <c r="Y77" s="45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5"/>
      <c r="T78" s="45"/>
      <c r="U78" s="45"/>
      <c r="V78" s="45"/>
      <c r="W78" s="45"/>
      <c r="X78" s="45"/>
      <c r="Y78" s="45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5"/>
      <c r="T79" s="45"/>
      <c r="U79" s="45"/>
      <c r="V79" s="45"/>
      <c r="W79" s="45"/>
      <c r="X79" s="45"/>
      <c r="Y79" s="45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5"/>
      <c r="T80" s="45"/>
      <c r="U80" s="45"/>
      <c r="V80" s="45"/>
      <c r="W80" s="45"/>
      <c r="X80" s="45"/>
      <c r="Y80" s="45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5"/>
      <c r="T81" s="45"/>
      <c r="U81" s="45"/>
      <c r="V81" s="45"/>
      <c r="W81" s="45"/>
      <c r="X81" s="45"/>
      <c r="Y81" s="45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5"/>
      <c r="T82" s="45"/>
      <c r="U82" s="45"/>
      <c r="V82" s="45"/>
      <c r="W82" s="45"/>
      <c r="X82" s="45"/>
      <c r="Y82" s="45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5"/>
      <c r="T83" s="45"/>
      <c r="U83" s="45"/>
      <c r="V83" s="45"/>
      <c r="W83" s="45"/>
      <c r="X83" s="45"/>
      <c r="Y83" s="45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5"/>
      <c r="T84" s="45"/>
      <c r="U84" s="45"/>
      <c r="V84" s="45"/>
      <c r="W84" s="45"/>
      <c r="X84" s="45"/>
      <c r="Y84" s="45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5"/>
      <c r="T85" s="45"/>
      <c r="U85" s="45"/>
      <c r="V85" s="45"/>
      <c r="W85" s="45"/>
      <c r="X85" s="45"/>
      <c r="Y85" s="45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5"/>
      <c r="T86" s="45"/>
      <c r="U86" s="45"/>
      <c r="V86" s="45"/>
      <c r="W86" s="45"/>
      <c r="X86" s="45"/>
      <c r="Y86" s="45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5"/>
      <c r="T87" s="45"/>
      <c r="U87" s="45"/>
      <c r="V87" s="45"/>
      <c r="W87" s="45"/>
      <c r="X87" s="45"/>
      <c r="Y87" s="45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5"/>
      <c r="T88" s="45"/>
      <c r="U88" s="45"/>
      <c r="V88" s="45"/>
      <c r="W88" s="45"/>
      <c r="X88" s="45"/>
      <c r="Y88" s="45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5"/>
      <c r="T89" s="45"/>
      <c r="U89" s="45"/>
      <c r="V89" s="45"/>
      <c r="W89" s="45"/>
      <c r="X89" s="45"/>
      <c r="Y89" s="45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5"/>
      <c r="T90" s="45"/>
      <c r="U90" s="45"/>
      <c r="V90" s="45"/>
      <c r="W90" s="45"/>
      <c r="X90" s="45"/>
      <c r="Y90" s="45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5"/>
      <c r="T91" s="45"/>
      <c r="U91" s="45"/>
      <c r="V91" s="45"/>
      <c r="W91" s="45"/>
      <c r="X91" s="45"/>
      <c r="Y91" s="45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5"/>
      <c r="T92" s="45"/>
      <c r="U92" s="45"/>
      <c r="V92" s="45"/>
      <c r="W92" s="45"/>
      <c r="X92" s="45"/>
      <c r="Y92" s="45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45"/>
      <c r="T93" s="45"/>
      <c r="U93" s="45"/>
      <c r="V93" s="45"/>
      <c r="W93" s="45"/>
      <c r="X93" s="45"/>
      <c r="Y93" s="45"/>
      <c r="AC93" s="42"/>
      <c r="AD93" s="42"/>
      <c r="AH93" s="42"/>
      <c r="AI93" s="42"/>
      <c r="AJ93" s="42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45"/>
      <c r="T94" s="45"/>
      <c r="U94" s="45"/>
      <c r="V94" s="45"/>
      <c r="W94" s="45"/>
      <c r="X94" s="45"/>
      <c r="Y94" s="45"/>
      <c r="AC94" s="42"/>
      <c r="AD94" s="42"/>
      <c r="AH94" s="42"/>
      <c r="AI94" s="42"/>
      <c r="AJ94" s="42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45"/>
      <c r="T95" s="45"/>
      <c r="U95" s="45"/>
      <c r="V95" s="45"/>
      <c r="W95" s="45"/>
      <c r="X95" s="45"/>
      <c r="Y95" s="45"/>
      <c r="AC95" s="42"/>
      <c r="AD95" s="42"/>
      <c r="AH95" s="42"/>
      <c r="AI95" s="42"/>
      <c r="AJ95" s="42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45"/>
      <c r="T96" s="45"/>
      <c r="U96" s="45"/>
      <c r="V96" s="45"/>
      <c r="W96" s="45"/>
      <c r="X96" s="45"/>
      <c r="Y96" s="45"/>
      <c r="AC96" s="42"/>
      <c r="AD96" s="42"/>
      <c r="AH96" s="42"/>
      <c r="AI96" s="42"/>
      <c r="AJ96" s="42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45"/>
      <c r="T97" s="45"/>
      <c r="U97" s="45"/>
      <c r="V97" s="45"/>
      <c r="W97" s="45"/>
      <c r="X97" s="45"/>
      <c r="Y97" s="45"/>
      <c r="AC97" s="42"/>
      <c r="AD97" s="42"/>
      <c r="AH97" s="42"/>
      <c r="AI97" s="42"/>
      <c r="AJ97" s="42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45"/>
      <c r="T98" s="45"/>
      <c r="U98" s="45"/>
      <c r="V98" s="45"/>
      <c r="W98" s="45"/>
      <c r="X98" s="45"/>
      <c r="Y98" s="45"/>
      <c r="AC98" s="42"/>
      <c r="AD98" s="42"/>
      <c r="AH98" s="42"/>
      <c r="AI98" s="42"/>
      <c r="AJ98" s="42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45"/>
      <c r="T99" s="45"/>
      <c r="U99" s="45"/>
      <c r="V99" s="45"/>
      <c r="W99" s="45"/>
      <c r="X99" s="45"/>
      <c r="Y99" s="45"/>
      <c r="AC99" s="42"/>
      <c r="AD99" s="42"/>
      <c r="AH99" s="42"/>
      <c r="AI99" s="42"/>
      <c r="AJ99" s="42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45"/>
      <c r="T100" s="45"/>
      <c r="U100" s="45"/>
      <c r="V100" s="45"/>
      <c r="W100" s="45"/>
      <c r="X100" s="45"/>
      <c r="Y100" s="45"/>
      <c r="AC100" s="42"/>
      <c r="AD100" s="42"/>
      <c r="AH100" s="42"/>
      <c r="AI100" s="42"/>
      <c r="AJ100" s="42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45"/>
      <c r="T101" s="45"/>
      <c r="U101" s="45"/>
      <c r="V101" s="45"/>
      <c r="W101" s="45"/>
      <c r="X101" s="45"/>
      <c r="Y101" s="45"/>
      <c r="AC101" s="42"/>
      <c r="AD101" s="42"/>
      <c r="AH101" s="42"/>
      <c r="AI101" s="42"/>
      <c r="AJ101" s="42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45"/>
      <c r="T102" s="45"/>
      <c r="U102" s="45"/>
      <c r="V102" s="45"/>
      <c r="W102" s="45"/>
      <c r="X102" s="45"/>
      <c r="Y102" s="45"/>
      <c r="AC102" s="42"/>
      <c r="AD102" s="42"/>
      <c r="AH102" s="42"/>
      <c r="AI102" s="42"/>
      <c r="AJ102" s="42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45"/>
      <c r="T103" s="45"/>
      <c r="U103" s="45"/>
      <c r="V103" s="45"/>
      <c r="W103" s="45"/>
      <c r="X103" s="45"/>
      <c r="Y103" s="45"/>
      <c r="AC103" s="42"/>
      <c r="AD103" s="42"/>
      <c r="AH103" s="42"/>
      <c r="AI103" s="42"/>
      <c r="AJ103" s="42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45"/>
      <c r="T104" s="45"/>
      <c r="U104" s="45"/>
      <c r="V104" s="45"/>
      <c r="W104" s="45"/>
      <c r="X104" s="45"/>
      <c r="Y104" s="45"/>
      <c r="AC104" s="42"/>
      <c r="AD104" s="42"/>
      <c r="AH104" s="42"/>
      <c r="AI104" s="42"/>
      <c r="AJ104" s="42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45"/>
      <c r="T105" s="45"/>
      <c r="U105" s="45"/>
      <c r="V105" s="45"/>
      <c r="W105" s="45"/>
      <c r="X105" s="45"/>
      <c r="Y105" s="45"/>
      <c r="AC105" s="42"/>
      <c r="AD105" s="42"/>
      <c r="AH105" s="42"/>
      <c r="AI105" s="42"/>
      <c r="AJ105" s="42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45"/>
      <c r="T106" s="45"/>
      <c r="U106" s="45"/>
      <c r="V106" s="45"/>
      <c r="W106" s="45"/>
      <c r="X106" s="45"/>
      <c r="Y106" s="45"/>
      <c r="AC106" s="42"/>
      <c r="AD106" s="42"/>
      <c r="AH106" s="42"/>
      <c r="AI106" s="42"/>
      <c r="AJ106" s="42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45"/>
      <c r="T107" s="45"/>
      <c r="U107" s="45"/>
      <c r="V107" s="45"/>
      <c r="W107" s="45"/>
      <c r="X107" s="45"/>
      <c r="Y107" s="45"/>
      <c r="AC107" s="42"/>
      <c r="AD107" s="42"/>
      <c r="AH107" s="42"/>
      <c r="AI107" s="42"/>
      <c r="AJ107" s="42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45"/>
      <c r="T108" s="45"/>
      <c r="U108" s="45"/>
      <c r="V108" s="45"/>
      <c r="W108" s="45"/>
      <c r="X108" s="45"/>
      <c r="Y108" s="45"/>
      <c r="AC108" s="42"/>
      <c r="AD108" s="42"/>
      <c r="AH108" s="42"/>
      <c r="AI108" s="42"/>
      <c r="AJ108" s="42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45"/>
      <c r="T109" s="45"/>
      <c r="U109" s="45"/>
      <c r="V109" s="45"/>
      <c r="W109" s="45"/>
      <c r="X109" s="45"/>
      <c r="Y109" s="45"/>
      <c r="AC109" s="42"/>
      <c r="AD109" s="42"/>
      <c r="AH109" s="42"/>
      <c r="AI109" s="42"/>
      <c r="AJ109" s="42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45"/>
      <c r="T110" s="45"/>
      <c r="U110" s="45"/>
      <c r="V110" s="45"/>
      <c r="W110" s="45"/>
      <c r="X110" s="45"/>
      <c r="Y110" s="45"/>
      <c r="AC110" s="42"/>
      <c r="AD110" s="42"/>
      <c r="AH110" s="42"/>
      <c r="AI110" s="42"/>
      <c r="AJ110" s="42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45"/>
      <c r="T111" s="45"/>
      <c r="U111" s="45"/>
      <c r="V111" s="45"/>
      <c r="W111" s="45"/>
      <c r="X111" s="45"/>
      <c r="Y111" s="45"/>
      <c r="AC111" s="42"/>
      <c r="AD111" s="42"/>
      <c r="AH111" s="42"/>
      <c r="AI111" s="42"/>
      <c r="AJ111" s="42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45"/>
      <c r="T112" s="45"/>
      <c r="U112" s="45"/>
      <c r="V112" s="45"/>
      <c r="W112" s="45"/>
      <c r="X112" s="45"/>
      <c r="Y112" s="45"/>
      <c r="AC112" s="42"/>
      <c r="AD112" s="42"/>
      <c r="AH112" s="42"/>
      <c r="AI112" s="42"/>
      <c r="AJ112" s="42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45"/>
      <c r="T113" s="45"/>
      <c r="U113" s="45"/>
      <c r="V113" s="45"/>
      <c r="W113" s="45"/>
      <c r="X113" s="45"/>
      <c r="Y113" s="45"/>
      <c r="AC113" s="42"/>
      <c r="AD113" s="42"/>
      <c r="AH113" s="42"/>
      <c r="AI113" s="42"/>
      <c r="AJ113" s="42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45"/>
      <c r="T114" s="45"/>
      <c r="U114" s="45"/>
      <c r="V114" s="45"/>
      <c r="W114" s="45"/>
      <c r="X114" s="45"/>
      <c r="Y114" s="45"/>
      <c r="AC114" s="42"/>
      <c r="AD114" s="42"/>
      <c r="AH114" s="42"/>
      <c r="AI114" s="42"/>
      <c r="AJ114" s="42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45"/>
      <c r="T115" s="45"/>
      <c r="U115" s="45"/>
      <c r="V115" s="45"/>
      <c r="W115" s="45"/>
      <c r="X115" s="45"/>
      <c r="Y115" s="45"/>
      <c r="AC115" s="42"/>
      <c r="AD115" s="42"/>
      <c r="AH115" s="42"/>
      <c r="AI115" s="42"/>
      <c r="AJ115" s="42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45"/>
      <c r="T116" s="45"/>
      <c r="U116" s="45"/>
      <c r="V116" s="45"/>
      <c r="W116" s="45"/>
      <c r="X116" s="45"/>
      <c r="Y116" s="45"/>
      <c r="AC116" s="42"/>
      <c r="AD116" s="42"/>
      <c r="AH116" s="42"/>
      <c r="AI116" s="42"/>
      <c r="AJ116" s="42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45"/>
      <c r="T117" s="45"/>
      <c r="U117" s="45"/>
      <c r="V117" s="45"/>
      <c r="W117" s="45"/>
      <c r="X117" s="45"/>
      <c r="Y117" s="45"/>
      <c r="AC117" s="42"/>
      <c r="AD117" s="42"/>
      <c r="AH117" s="42"/>
      <c r="AI117" s="42"/>
      <c r="AJ117" s="42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45"/>
      <c r="T118" s="45"/>
      <c r="U118" s="45"/>
      <c r="V118" s="45"/>
      <c r="W118" s="45"/>
      <c r="X118" s="45"/>
      <c r="Y118" s="45"/>
      <c r="AC118" s="42"/>
      <c r="AD118" s="42"/>
      <c r="AH118" s="42"/>
      <c r="AI118" s="42"/>
      <c r="AJ118" s="42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45"/>
      <c r="T119" s="45"/>
      <c r="U119" s="45"/>
      <c r="V119" s="45"/>
      <c r="W119" s="45"/>
      <c r="X119" s="45"/>
      <c r="Y119" s="45"/>
      <c r="AC119" s="42"/>
      <c r="AD119" s="42"/>
      <c r="AH119" s="42"/>
      <c r="AI119" s="42"/>
      <c r="AJ119" s="42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45"/>
      <c r="T120" s="45"/>
      <c r="U120" s="45"/>
      <c r="V120" s="45"/>
      <c r="W120" s="45"/>
      <c r="X120" s="45"/>
      <c r="Y120" s="45"/>
      <c r="AC120" s="42"/>
      <c r="AD120" s="42"/>
      <c r="AH120" s="42"/>
      <c r="AI120" s="42"/>
      <c r="AJ120" s="42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45"/>
      <c r="T121" s="45"/>
      <c r="U121" s="45"/>
      <c r="V121" s="45"/>
      <c r="W121" s="45"/>
      <c r="X121" s="45"/>
      <c r="Y121" s="45"/>
      <c r="AC121" s="42"/>
      <c r="AD121" s="42"/>
      <c r="AH121" s="42"/>
      <c r="AI121" s="42"/>
      <c r="AJ121" s="42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45"/>
      <c r="T122" s="45"/>
      <c r="U122" s="45"/>
      <c r="V122" s="45"/>
      <c r="W122" s="45"/>
      <c r="X122" s="45"/>
      <c r="Y122" s="45"/>
      <c r="AC122" s="42"/>
      <c r="AD122" s="42"/>
      <c r="AH122" s="42"/>
      <c r="AI122" s="42"/>
      <c r="AJ122" s="42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45"/>
      <c r="T123" s="45"/>
      <c r="U123" s="45"/>
      <c r="V123" s="45"/>
      <c r="W123" s="45"/>
      <c r="X123" s="45"/>
      <c r="Y123" s="45"/>
      <c r="AC123" s="42"/>
      <c r="AD123" s="42"/>
      <c r="AH123" s="42"/>
      <c r="AI123" s="42"/>
      <c r="AJ123" s="42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45"/>
      <c r="T124" s="45"/>
      <c r="U124" s="45"/>
      <c r="V124" s="45"/>
      <c r="W124" s="45"/>
      <c r="X124" s="45"/>
      <c r="Y124" s="45"/>
      <c r="AC124" s="42"/>
      <c r="AD124" s="42"/>
      <c r="AH124" s="42"/>
      <c r="AI124" s="42"/>
      <c r="AJ124" s="42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45"/>
      <c r="T125" s="45"/>
      <c r="U125" s="45"/>
      <c r="V125" s="45"/>
      <c r="W125" s="45"/>
      <c r="X125" s="45"/>
      <c r="Y125" s="45"/>
      <c r="AC125" s="42"/>
      <c r="AD125" s="42"/>
      <c r="AH125" s="42"/>
      <c r="AI125" s="42"/>
      <c r="AJ125" s="42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45"/>
      <c r="T126" s="45"/>
      <c r="U126" s="45"/>
      <c r="V126" s="45"/>
      <c r="W126" s="45"/>
      <c r="X126" s="45"/>
      <c r="Y126" s="45"/>
      <c r="AC126" s="42"/>
      <c r="AD126" s="42"/>
      <c r="AH126" s="42"/>
      <c r="AI126" s="42"/>
      <c r="AJ126" s="42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45"/>
      <c r="T127" s="45"/>
      <c r="U127" s="45"/>
      <c r="V127" s="45"/>
      <c r="W127" s="45"/>
      <c r="X127" s="45"/>
      <c r="Y127" s="45"/>
      <c r="AC127" s="42"/>
      <c r="AD127" s="42"/>
      <c r="AH127" s="42"/>
      <c r="AI127" s="42"/>
      <c r="AJ127" s="42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45"/>
      <c r="T128" s="45"/>
      <c r="U128" s="45"/>
      <c r="V128" s="45"/>
      <c r="W128" s="45"/>
      <c r="X128" s="45"/>
      <c r="Y128" s="45"/>
      <c r="AC128" s="42"/>
      <c r="AD128" s="42"/>
      <c r="AH128" s="42"/>
      <c r="AI128" s="42"/>
      <c r="AJ128" s="42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45"/>
      <c r="T129" s="45"/>
      <c r="U129" s="45"/>
      <c r="V129" s="45"/>
      <c r="W129" s="45"/>
      <c r="X129" s="45"/>
      <c r="Y129" s="45"/>
      <c r="AC129" s="42"/>
      <c r="AD129" s="42"/>
      <c r="AH129" s="42"/>
      <c r="AI129" s="42"/>
      <c r="AJ129" s="42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45"/>
      <c r="T130" s="45"/>
      <c r="U130" s="45"/>
      <c r="V130" s="45"/>
      <c r="W130" s="45"/>
      <c r="X130" s="45"/>
      <c r="Y130" s="45"/>
      <c r="AC130" s="42"/>
      <c r="AD130" s="42"/>
      <c r="AH130" s="42"/>
      <c r="AI130" s="42"/>
      <c r="AJ130" s="42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45"/>
      <c r="T131" s="45"/>
      <c r="U131" s="45"/>
      <c r="V131" s="45"/>
      <c r="W131" s="45"/>
      <c r="X131" s="45"/>
      <c r="Y131" s="45"/>
      <c r="AC131" s="42"/>
      <c r="AD131" s="42"/>
      <c r="AH131" s="42"/>
      <c r="AI131" s="42"/>
      <c r="AJ131" s="42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45"/>
      <c r="T132" s="45"/>
      <c r="U132" s="45"/>
      <c r="V132" s="45"/>
      <c r="W132" s="45"/>
      <c r="X132" s="45"/>
      <c r="Y132" s="45"/>
      <c r="AC132" s="42"/>
      <c r="AD132" s="42"/>
      <c r="AH132" s="42"/>
      <c r="AI132" s="42"/>
      <c r="AJ132" s="42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45"/>
      <c r="T133" s="45"/>
      <c r="U133" s="45"/>
      <c r="V133" s="45"/>
      <c r="W133" s="45"/>
      <c r="X133" s="45"/>
      <c r="Y133" s="45"/>
      <c r="AC133" s="42"/>
      <c r="AD133" s="42"/>
      <c r="AH133" s="42"/>
      <c r="AI133" s="42"/>
      <c r="AJ133" s="42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45"/>
      <c r="T134" s="45"/>
      <c r="U134" s="45"/>
      <c r="V134" s="45"/>
      <c r="W134" s="45"/>
      <c r="X134" s="45"/>
      <c r="Y134" s="45"/>
      <c r="AC134" s="42"/>
      <c r="AD134" s="42"/>
      <c r="AH134" s="42"/>
      <c r="AI134" s="42"/>
      <c r="AJ134" s="42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45"/>
      <c r="T135" s="45"/>
      <c r="U135" s="45"/>
      <c r="V135" s="45"/>
      <c r="W135" s="45"/>
      <c r="X135" s="45"/>
      <c r="Y135" s="45"/>
      <c r="AC135" s="42"/>
      <c r="AD135" s="42"/>
      <c r="AH135" s="42"/>
      <c r="AI135" s="42"/>
      <c r="AJ135" s="42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45"/>
      <c r="T136" s="45"/>
      <c r="U136" s="45"/>
      <c r="V136" s="45"/>
      <c r="W136" s="45"/>
      <c r="X136" s="45"/>
      <c r="Y136" s="45"/>
      <c r="AC136" s="42"/>
      <c r="AD136" s="42"/>
      <c r="AH136" s="42"/>
      <c r="AI136" s="42"/>
      <c r="AJ136" s="42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45"/>
      <c r="T137" s="45"/>
      <c r="U137" s="45"/>
      <c r="V137" s="45"/>
      <c r="W137" s="45"/>
      <c r="X137" s="45"/>
      <c r="Y137" s="45"/>
      <c r="AC137" s="42"/>
      <c r="AD137" s="42"/>
      <c r="AH137" s="42"/>
      <c r="AI137" s="42"/>
      <c r="AJ137" s="42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45"/>
      <c r="T138" s="45"/>
      <c r="U138" s="45"/>
      <c r="V138" s="45"/>
      <c r="W138" s="45"/>
      <c r="X138" s="45"/>
      <c r="Y138" s="45"/>
      <c r="AC138" s="42"/>
      <c r="AD138" s="42"/>
      <c r="AH138" s="42"/>
      <c r="AI138" s="42"/>
      <c r="AJ138" s="42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45"/>
      <c r="T139" s="45"/>
      <c r="U139" s="45"/>
      <c r="V139" s="45"/>
      <c r="W139" s="45"/>
      <c r="X139" s="45"/>
      <c r="Y139" s="45"/>
      <c r="AC139" s="42"/>
      <c r="AD139" s="42"/>
      <c r="AH139" s="42"/>
      <c r="AI139" s="42"/>
      <c r="AJ139" s="42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45"/>
      <c r="T140" s="45"/>
      <c r="U140" s="45"/>
      <c r="V140" s="45"/>
      <c r="W140" s="45"/>
      <c r="X140" s="45"/>
      <c r="Y140" s="45"/>
      <c r="AC140" s="42"/>
      <c r="AD140" s="42"/>
      <c r="AH140" s="42"/>
      <c r="AI140" s="42"/>
      <c r="AJ140" s="42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45"/>
      <c r="T141" s="45"/>
      <c r="U141" s="45"/>
      <c r="V141" s="45"/>
      <c r="W141" s="45"/>
      <c r="X141" s="45"/>
      <c r="Y141" s="45"/>
      <c r="AC141" s="42"/>
      <c r="AD141" s="42"/>
      <c r="AH141" s="42"/>
      <c r="AI141" s="42"/>
      <c r="AJ141" s="42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45"/>
      <c r="T142" s="45"/>
      <c r="U142" s="45"/>
      <c r="V142" s="45"/>
      <c r="W142" s="45"/>
      <c r="X142" s="45"/>
      <c r="Y142" s="45"/>
      <c r="AC142" s="42"/>
      <c r="AD142" s="42"/>
      <c r="AH142" s="42"/>
      <c r="AI142" s="42"/>
      <c r="AJ142" s="42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45"/>
      <c r="T143" s="45"/>
      <c r="U143" s="45"/>
      <c r="V143" s="45"/>
      <c r="W143" s="45"/>
      <c r="X143" s="45"/>
      <c r="Y143" s="45"/>
      <c r="AC143" s="42"/>
      <c r="AD143" s="42"/>
      <c r="AH143" s="42"/>
      <c r="AI143" s="42"/>
      <c r="AJ143" s="42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45"/>
      <c r="T144" s="45"/>
      <c r="U144" s="45"/>
      <c r="V144" s="45"/>
      <c r="W144" s="45"/>
      <c r="X144" s="45"/>
      <c r="Y144" s="45"/>
      <c r="AC144" s="42"/>
      <c r="AD144" s="42"/>
      <c r="AH144" s="42"/>
      <c r="AI144" s="42"/>
      <c r="AJ144" s="42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45"/>
      <c r="T145" s="45"/>
      <c r="U145" s="45"/>
      <c r="V145" s="45"/>
      <c r="W145" s="45"/>
      <c r="X145" s="45"/>
      <c r="Y145" s="45"/>
      <c r="AC145" s="42"/>
      <c r="AD145" s="42"/>
      <c r="AH145" s="42"/>
      <c r="AI145" s="42"/>
      <c r="AJ145" s="42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45"/>
      <c r="T146" s="45"/>
      <c r="U146" s="45"/>
      <c r="V146" s="45"/>
      <c r="W146" s="45"/>
      <c r="X146" s="45"/>
      <c r="Y146" s="45"/>
      <c r="AC146" s="42"/>
      <c r="AD146" s="42"/>
      <c r="AH146" s="42"/>
      <c r="AI146" s="42"/>
      <c r="AJ146" s="42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45"/>
      <c r="T147" s="45"/>
      <c r="U147" s="45"/>
      <c r="V147" s="45"/>
      <c r="W147" s="45"/>
      <c r="X147" s="45"/>
      <c r="Y147" s="45"/>
      <c r="AC147" s="42"/>
      <c r="AD147" s="42"/>
      <c r="AH147" s="42"/>
      <c r="AI147" s="42"/>
      <c r="AJ147" s="42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45"/>
      <c r="T148" s="45"/>
      <c r="U148" s="45"/>
      <c r="V148" s="45"/>
      <c r="W148" s="45"/>
      <c r="X148" s="45"/>
      <c r="Y148" s="45"/>
      <c r="AC148" s="42"/>
      <c r="AD148" s="42"/>
      <c r="AH148" s="42"/>
      <c r="AI148" s="42"/>
      <c r="AJ148" s="42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45"/>
      <c r="T149" s="45"/>
      <c r="U149" s="45"/>
      <c r="V149" s="45"/>
      <c r="W149" s="45"/>
      <c r="X149" s="45"/>
      <c r="Y149" s="45"/>
      <c r="AC149" s="42"/>
      <c r="AD149" s="42"/>
      <c r="AH149" s="42"/>
      <c r="AI149" s="42"/>
      <c r="AJ149" s="42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45"/>
      <c r="T150" s="45"/>
      <c r="U150" s="45"/>
      <c r="V150" s="45"/>
      <c r="W150" s="45"/>
      <c r="X150" s="45"/>
      <c r="Y150" s="45"/>
      <c r="AC150" s="42"/>
      <c r="AD150" s="42"/>
      <c r="AH150" s="42"/>
      <c r="AI150" s="42"/>
      <c r="AJ150" s="42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45"/>
      <c r="T151" s="45"/>
      <c r="U151" s="45"/>
      <c r="V151" s="45"/>
      <c r="W151" s="45"/>
      <c r="X151" s="45"/>
      <c r="Y151" s="45"/>
      <c r="AC151" s="42"/>
      <c r="AD151" s="42"/>
      <c r="AH151" s="42"/>
      <c r="AI151" s="42"/>
      <c r="AJ151" s="42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45"/>
      <c r="T152" s="45"/>
      <c r="U152" s="45"/>
      <c r="V152" s="45"/>
      <c r="W152" s="45"/>
      <c r="X152" s="45"/>
      <c r="Y152" s="45"/>
      <c r="AC152" s="42"/>
      <c r="AD152" s="42"/>
      <c r="AH152" s="42"/>
      <c r="AI152" s="42"/>
      <c r="AJ152" s="42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45"/>
      <c r="T153" s="45"/>
      <c r="U153" s="45"/>
      <c r="V153" s="45"/>
      <c r="W153" s="45"/>
      <c r="X153" s="45"/>
      <c r="Y153" s="45"/>
      <c r="AC153" s="42"/>
      <c r="AD153" s="42"/>
      <c r="AH153" s="42"/>
      <c r="AI153" s="42"/>
      <c r="AJ153" s="42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45"/>
      <c r="T154" s="45"/>
      <c r="U154" s="45"/>
      <c r="V154" s="45"/>
      <c r="W154" s="45"/>
      <c r="X154" s="45"/>
      <c r="Y154" s="45"/>
      <c r="AC154" s="42"/>
      <c r="AD154" s="42"/>
      <c r="AH154" s="42"/>
      <c r="AI154" s="42"/>
      <c r="AJ154" s="42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45"/>
      <c r="T155" s="45"/>
      <c r="U155" s="45"/>
      <c r="V155" s="45"/>
      <c r="W155" s="45"/>
      <c r="X155" s="45"/>
      <c r="Y155" s="45"/>
      <c r="AC155" s="42"/>
      <c r="AD155" s="42"/>
      <c r="AH155" s="42"/>
      <c r="AI155" s="42"/>
      <c r="AJ155" s="42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45"/>
      <c r="T156" s="45"/>
      <c r="U156" s="45"/>
      <c r="V156" s="45"/>
      <c r="W156" s="45"/>
      <c r="X156" s="45"/>
      <c r="Y156" s="45"/>
      <c r="AC156" s="42"/>
      <c r="AD156" s="42"/>
      <c r="AH156" s="42"/>
      <c r="AI156" s="42"/>
      <c r="AJ156" s="42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45"/>
      <c r="T157" s="45"/>
      <c r="U157" s="45"/>
      <c r="V157" s="45"/>
      <c r="W157" s="45"/>
      <c r="X157" s="45"/>
      <c r="Y157" s="45"/>
      <c r="AC157" s="42"/>
      <c r="AD157" s="42"/>
      <c r="AH157" s="42"/>
      <c r="AI157" s="42"/>
      <c r="AJ157" s="42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45"/>
      <c r="T158" s="45"/>
      <c r="U158" s="45"/>
      <c r="V158" s="45"/>
      <c r="W158" s="45"/>
      <c r="X158" s="45"/>
      <c r="Y158" s="45"/>
      <c r="AC158" s="42"/>
      <c r="AD158" s="42"/>
      <c r="AH158" s="42"/>
      <c r="AI158" s="42"/>
      <c r="AJ158" s="42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45"/>
      <c r="T159" s="45"/>
      <c r="U159" s="45"/>
      <c r="V159" s="45"/>
      <c r="W159" s="45"/>
      <c r="X159" s="45"/>
      <c r="Y159" s="45"/>
      <c r="AC159" s="42"/>
      <c r="AD159" s="42"/>
      <c r="AH159" s="42"/>
      <c r="AI159" s="42"/>
      <c r="AJ159" s="42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45"/>
      <c r="T160" s="45"/>
      <c r="U160" s="45"/>
      <c r="V160" s="45"/>
      <c r="W160" s="45"/>
      <c r="X160" s="45"/>
      <c r="Y160" s="45"/>
      <c r="AC160" s="42"/>
      <c r="AD160" s="42"/>
      <c r="AH160" s="42"/>
      <c r="AI160" s="42"/>
      <c r="AJ160" s="42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45"/>
      <c r="T161" s="45"/>
      <c r="U161" s="45"/>
      <c r="V161" s="45"/>
      <c r="W161" s="45"/>
      <c r="X161" s="45"/>
      <c r="Y161" s="45"/>
      <c r="AC161" s="42"/>
      <c r="AD161" s="42"/>
      <c r="AH161" s="42"/>
      <c r="AI161" s="42"/>
      <c r="AJ161" s="42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45"/>
      <c r="T162" s="45"/>
      <c r="U162" s="45"/>
      <c r="V162" s="45"/>
      <c r="W162" s="45"/>
      <c r="X162" s="45"/>
      <c r="Y162" s="45"/>
      <c r="AC162" s="42"/>
      <c r="AD162" s="42"/>
      <c r="AH162" s="42"/>
      <c r="AI162" s="42"/>
      <c r="AJ162" s="42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102"/>
      <c r="U163" s="24"/>
      <c r="V163" s="24"/>
      <c r="AC163" s="42"/>
      <c r="AD163" s="42"/>
      <c r="AH163" s="42"/>
      <c r="AI163" s="42"/>
      <c r="AJ163" s="42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102"/>
      <c r="U164" s="24"/>
      <c r="V164" s="24"/>
      <c r="AC164" s="42"/>
      <c r="AD164" s="42"/>
      <c r="AH164" s="42"/>
      <c r="AI164" s="42"/>
      <c r="AJ164" s="42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2"/>
      <c r="AD165" s="42"/>
      <c r="AH165" s="42"/>
      <c r="AI165" s="42"/>
      <c r="AJ165" s="42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2"/>
      <c r="AD166" s="42"/>
      <c r="AH166" s="42"/>
      <c r="AI166" s="42"/>
      <c r="AJ166" s="42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2"/>
      <c r="AD167" s="42"/>
      <c r="AH167" s="42"/>
      <c r="AI167" s="42"/>
      <c r="AJ167" s="42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2"/>
      <c r="AD168" s="42"/>
      <c r="AH168" s="42"/>
      <c r="AI168" s="42"/>
      <c r="AJ168" s="42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2"/>
      <c r="AD169" s="42"/>
      <c r="AH169" s="42"/>
      <c r="AI169" s="42"/>
      <c r="AJ169" s="42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2"/>
      <c r="AD170" s="42"/>
      <c r="AH170" s="42"/>
      <c r="AI170" s="42"/>
      <c r="AJ170" s="42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2"/>
      <c r="AD171" s="42"/>
      <c r="AH171" s="42"/>
      <c r="AI171" s="42"/>
      <c r="AJ171" s="42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2"/>
      <c r="AD172" s="42"/>
      <c r="AH172" s="42"/>
      <c r="AI172" s="42"/>
      <c r="AJ172" s="42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2"/>
      <c r="AD173" s="42"/>
      <c r="AH173" s="42"/>
      <c r="AI173" s="42"/>
      <c r="AJ173" s="42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2"/>
      <c r="AD174" s="42"/>
      <c r="AH174" s="42"/>
      <c r="AI174" s="42"/>
      <c r="AJ174" s="42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2"/>
      <c r="AD175" s="42"/>
      <c r="AH175" s="42"/>
      <c r="AI175" s="42"/>
      <c r="AJ175" s="42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2"/>
      <c r="AD176" s="42"/>
      <c r="AH176" s="42"/>
      <c r="AI176" s="42"/>
      <c r="AJ176" s="42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2"/>
      <c r="AD177" s="42"/>
      <c r="AH177" s="42"/>
      <c r="AI177" s="42"/>
      <c r="AJ177" s="42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2"/>
      <c r="AI178" s="42"/>
      <c r="AJ178" s="42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2"/>
      <c r="AI179" s="42"/>
      <c r="AJ179" s="42"/>
      <c r="AK179" s="42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2"/>
      <c r="AI180" s="42"/>
      <c r="AJ180" s="42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2"/>
      <c r="AI181" s="42"/>
      <c r="AJ181" s="42"/>
      <c r="AK181" s="42"/>
      <c r="AL181" s="24"/>
    </row>
    <row r="182" spans="1:57" ht="14.25" x14ac:dyDescent="0.2">
      <c r="L182" s="24"/>
      <c r="M182" s="24"/>
      <c r="N182" s="24"/>
      <c r="O182" s="24"/>
      <c r="P182" s="24"/>
      <c r="AH182" s="42"/>
      <c r="AI182" s="42"/>
      <c r="AJ182" s="42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AH183" s="42"/>
      <c r="AI183" s="42"/>
      <c r="AJ183" s="42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AH184" s="42"/>
      <c r="AI184" s="42"/>
      <c r="AJ184" s="42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sortState ref="B11:AR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2020-09-10T15:16:52Z</dcterms:modified>
</cp:coreProperties>
</file>