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definedNames>
    <definedName name="_xlnm.Print_Area" localSheetId="0">MSU!$B$1:$AI$31</definedName>
  </definedNames>
  <calcPr calcId="145621"/>
</workbook>
</file>

<file path=xl/calcChain.xml><?xml version="1.0" encoding="utf-8"?>
<calcChain xmlns="http://schemas.openxmlformats.org/spreadsheetml/2006/main">
  <c r="AR10" i="3" l="1"/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E16" i="3" s="1"/>
  <c r="I14" i="3" l="1"/>
  <c r="O14" i="3" s="1"/>
  <c r="J10" i="3"/>
  <c r="N14" i="3"/>
  <c r="M14" i="3"/>
  <c r="L14" i="3"/>
  <c r="K16" i="3"/>
  <c r="G15" i="3"/>
  <c r="G16" i="3" s="1"/>
  <c r="F15" i="3"/>
  <c r="H15" i="3"/>
  <c r="H16" i="3" s="1"/>
  <c r="M16" i="3" s="1"/>
  <c r="I16" i="3"/>
  <c r="O15" i="3"/>
  <c r="J15" i="3"/>
  <c r="M15" i="3"/>
  <c r="AF10" i="3"/>
  <c r="J14" i="3" l="1"/>
  <c r="L15" i="3"/>
  <c r="N15" i="3"/>
  <c r="F16" i="3"/>
  <c r="O16" i="3"/>
  <c r="J16" i="3"/>
  <c r="L16" i="3" l="1"/>
  <c r="N16" i="3"/>
  <c r="AC11" i="1"/>
  <c r="V11" i="1"/>
  <c r="AI11" i="1" l="1"/>
  <c r="AH11" i="1"/>
  <c r="AG11" i="1"/>
  <c r="AF11" i="1"/>
  <c r="AE11" i="1"/>
  <c r="AD11" i="1"/>
  <c r="AA11" i="1"/>
  <c r="Z11" i="1"/>
  <c r="Y11" i="1"/>
  <c r="X11" i="1"/>
  <c r="W11" i="1"/>
  <c r="AB11" i="1" s="1"/>
  <c r="T11" i="1"/>
  <c r="S11" i="1"/>
  <c r="R11" i="1"/>
  <c r="Q11" i="1"/>
  <c r="P11" i="1"/>
  <c r="U11" i="1" s="1"/>
  <c r="M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 s="1"/>
  <c r="E18" i="1" s="1"/>
  <c r="O11" i="1"/>
  <c r="O15" i="1" s="1"/>
  <c r="O18" i="1" s="1"/>
  <c r="D12" i="1" l="1"/>
  <c r="I15" i="1"/>
  <c r="M15" i="1" s="1"/>
  <c r="F18" i="1"/>
  <c r="K18" i="1" s="1"/>
  <c r="K15" i="1"/>
  <c r="H18" i="1"/>
  <c r="L18" i="1" s="1"/>
  <c r="L15" i="1"/>
  <c r="N11" i="1"/>
  <c r="N15" i="1" s="1"/>
  <c r="I18" i="1" l="1"/>
  <c r="M18" i="1" s="1"/>
  <c r="N18" i="1" l="1"/>
</calcChain>
</file>

<file path=xl/sharedStrings.xml><?xml version="1.0" encoding="utf-8"?>
<sst xmlns="http://schemas.openxmlformats.org/spreadsheetml/2006/main" count="176" uniqueCount="73">
  <si>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</si>
  <si>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</si>
  <si>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</si>
  <si>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</si>
  <si>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</si>
  <si>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</si>
  <si>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</si>
  <si>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</si>
  <si>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</si>
  <si>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</si>
  <si>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</si>
  <si>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</si>
  <si>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</si>
  <si>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</si>
  <si>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</si>
  <si>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</si>
  <si>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</si>
  <si>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</si>
  <si>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</si>
  <si>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</si>
  <si>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</si>
  <si>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</si>
  <si>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</si>
  <si>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</si>
  <si>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</si>
  <si>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</si>
  <si>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</si>
  <si>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</si>
  <si>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</si>
  <si>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3.</t>
  </si>
  <si>
    <t>SoJy = Sotkamon Jymy  (1909)</t>
  </si>
  <si>
    <t>SoJy  3</t>
  </si>
  <si>
    <t>SoJy  2</t>
  </si>
  <si>
    <t>SoJy</t>
  </si>
  <si>
    <t>Pesispörssi</t>
  </si>
  <si>
    <t>URA SUPERISSA</t>
  </si>
  <si>
    <t>ENSIMMÄISET</t>
  </si>
  <si>
    <t>Ottelu</t>
  </si>
  <si>
    <t>Kunnari</t>
  </si>
  <si>
    <t>2.</t>
  </si>
  <si>
    <t>SUPERPESIS</t>
  </si>
  <si>
    <t>KiPa = Kiteen Pallo-90  (1990)</t>
  </si>
  <si>
    <t>Roope Haapsalo</t>
  </si>
  <si>
    <t>16.06. 2016  SoJy - PattU  1-0  (8-8, 8-4)</t>
  </si>
  <si>
    <t>18.06. 2016  SoJy - KaMa  1-0  (4-4, 5-0)</t>
  </si>
  <si>
    <t>1.</t>
  </si>
  <si>
    <t>18.7.1997  Laukaa</t>
  </si>
  <si>
    <t xml:space="preserve">  18 v 10 kk 29 pv</t>
  </si>
  <si>
    <t xml:space="preserve">  18 v 11 kk   0 pv</t>
  </si>
  <si>
    <t>YKKÖSPESIS</t>
  </si>
  <si>
    <t>4.</t>
  </si>
  <si>
    <t>PuPe</t>
  </si>
  <si>
    <t>6.</t>
  </si>
  <si>
    <t>PuPe = Puijon Pesis  (2009)</t>
  </si>
  <si>
    <t>ykköspesis</t>
  </si>
  <si>
    <t>Lyöty</t>
  </si>
  <si>
    <t>Tuotu</t>
  </si>
  <si>
    <t>Mitalit</t>
  </si>
  <si>
    <t xml:space="preserve"> Arvo-ottelut</t>
  </si>
  <si>
    <t>hSM</t>
  </si>
  <si>
    <t xml:space="preserve">1.  ottelu   </t>
  </si>
  <si>
    <t xml:space="preserve">2.  ottelu   </t>
  </si>
  <si>
    <t>L+T</t>
  </si>
  <si>
    <t>SUOMENSARJA</t>
  </si>
  <si>
    <t>KAIKKI OTTELUT</t>
  </si>
  <si>
    <t>YHTEENSÄ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</si>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</sst>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/>
    <xf numFmtId="0" fontId="2" fillId="0" borderId="0" xfId="0" applyFont="1" applyFill="1"/>
    <xf numFmtId="0" fontId="3" fillId="4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5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7" borderId="11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0" fillId="2" borderId="0" xfId="0" applyFill="1"/>
    <xf numFmtId="0" fontId="0" fillId="0" borderId="0" xfId="0" applyFill="1"/>
    <xf numFmtId="0" fontId="3" fillId="3" borderId="1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8" xfId="0" applyFont="1" applyFill="1" applyBorder="1"/>
    <xf numFmtId="0" fontId="3" fillId="7" borderId="7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0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55" customWidth="1"/>
    <col min="3" max="3" width="6.7109375" style="54" customWidth="1"/>
    <col min="4" max="4" width="9.8554687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7" customWidth="1"/>
    <col min="16" max="20" width="5.7109375" style="54" customWidth="1"/>
    <col min="21" max="21" width="8.7109375" style="54" customWidth="1"/>
    <col min="22" max="22" width="0.7109375" style="27" customWidth="1"/>
    <col min="23" max="27" width="5.7109375" style="54" customWidth="1"/>
    <col min="28" max="28" width="8.7109375" style="54" customWidth="1"/>
    <col min="29" max="29" width="0.7109375" style="27" customWidth="1"/>
    <col min="30" max="35" width="5.7109375" style="54" customWidth="1"/>
    <col min="36" max="36" width="35.7109375" style="1" customWidth="1"/>
    <col min="37" max="37" width="9.140625" style="9"/>
    <col min="38" max="16384" width="9.140625" style="10"/>
  </cols>
  <sheetData>
    <row r="1" spans="1:37" ht="19.5" customHeight="1" x14ac:dyDescent="0.25">
      <c r="A1" s="1"/>
      <c r="B1" s="2" t="s">
        <v>42</v>
      </c>
      <c r="C1" s="3"/>
      <c r="D1" s="4"/>
      <c r="E1" s="5" t="s">
        <v>46</v>
      </c>
      <c r="F1" s="6"/>
      <c r="G1" s="6"/>
      <c r="H1" s="6"/>
      <c r="I1" s="6"/>
      <c r="J1" s="6"/>
      <c r="K1" s="6"/>
      <c r="L1" s="6"/>
      <c r="M1" s="6"/>
      <c r="N1" s="7"/>
      <c r="O1" s="81"/>
      <c r="P1" s="6"/>
      <c r="Q1" s="6"/>
      <c r="R1" s="6"/>
      <c r="S1" s="6"/>
      <c r="T1" s="3"/>
      <c r="U1" s="3"/>
      <c r="V1" s="81"/>
      <c r="W1" s="3"/>
      <c r="X1" s="3"/>
      <c r="Y1" s="3"/>
      <c r="Z1" s="3"/>
      <c r="AA1" s="3"/>
      <c r="AB1" s="3"/>
      <c r="AC1" s="81"/>
      <c r="AD1" s="3"/>
      <c r="AE1" s="3"/>
      <c r="AF1" s="3"/>
      <c r="AG1" s="3"/>
      <c r="AH1" s="3"/>
      <c r="AI1" s="3"/>
      <c r="AJ1" s="8"/>
    </row>
    <row r="2" spans="1:37" s="17" customFormat="1" ht="15" customHeight="1" x14ac:dyDescent="0.2">
      <c r="A2" s="8"/>
      <c r="B2" s="82" t="s">
        <v>40</v>
      </c>
      <c r="C2" s="3"/>
      <c r="D2" s="4"/>
      <c r="E2" s="11" t="s">
        <v>8</v>
      </c>
      <c r="F2" s="12"/>
      <c r="G2" s="12"/>
      <c r="H2" s="92"/>
      <c r="I2" s="16" t="s">
        <v>9</v>
      </c>
      <c r="J2" s="14"/>
      <c r="K2" s="12"/>
      <c r="L2" s="12"/>
      <c r="M2" s="92"/>
      <c r="N2" s="13"/>
      <c r="O2" s="15"/>
      <c r="P2" s="37" t="s">
        <v>10</v>
      </c>
      <c r="Q2" s="92"/>
      <c r="R2" s="92"/>
      <c r="S2" s="92"/>
      <c r="T2" s="95"/>
      <c r="U2" s="93"/>
      <c r="V2" s="87"/>
      <c r="W2" s="37" t="s">
        <v>11</v>
      </c>
      <c r="X2" s="92"/>
      <c r="Y2" s="92"/>
      <c r="Z2" s="92"/>
      <c r="AA2" s="92"/>
      <c r="AB2" s="20"/>
      <c r="AC2" s="87"/>
      <c r="AD2" s="37" t="s">
        <v>58</v>
      </c>
      <c r="AE2" s="92"/>
      <c r="AF2" s="92"/>
      <c r="AG2" s="95"/>
      <c r="AH2" s="92" t="s">
        <v>57</v>
      </c>
      <c r="AI2" s="20"/>
      <c r="AJ2" s="8"/>
      <c r="AK2" s="9"/>
    </row>
    <row r="3" spans="1:37" s="17" customFormat="1" ht="15" customHeight="1" x14ac:dyDescent="0.2">
      <c r="A3" s="8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2</v>
      </c>
      <c r="Q3" s="18" t="s">
        <v>7</v>
      </c>
      <c r="R3" s="20" t="s">
        <v>4</v>
      </c>
      <c r="S3" s="18" t="s">
        <v>5</v>
      </c>
      <c r="T3" s="18" t="s">
        <v>12</v>
      </c>
      <c r="U3" s="18" t="s">
        <v>17</v>
      </c>
      <c r="V3" s="21"/>
      <c r="W3" s="18" t="s">
        <v>2</v>
      </c>
      <c r="X3" s="18" t="s">
        <v>7</v>
      </c>
      <c r="Y3" s="20" t="s">
        <v>4</v>
      </c>
      <c r="Z3" s="18" t="s">
        <v>5</v>
      </c>
      <c r="AA3" s="18" t="s">
        <v>12</v>
      </c>
      <c r="AB3" s="18" t="s">
        <v>17</v>
      </c>
      <c r="AC3" s="21"/>
      <c r="AD3" s="18" t="s">
        <v>18</v>
      </c>
      <c r="AE3" s="18" t="s">
        <v>19</v>
      </c>
      <c r="AF3" s="20" t="s">
        <v>59</v>
      </c>
      <c r="AG3" s="20" t="s">
        <v>24</v>
      </c>
      <c r="AH3" s="22" t="s">
        <v>25</v>
      </c>
      <c r="AI3" s="18" t="s">
        <v>26</v>
      </c>
      <c r="AJ3" s="1"/>
      <c r="AK3" s="9"/>
    </row>
    <row r="4" spans="1:37" s="17" customFormat="1" ht="15" customHeight="1" x14ac:dyDescent="0.25">
      <c r="A4" s="8"/>
      <c r="B4" s="23">
        <v>2013</v>
      </c>
      <c r="C4" s="57" t="s">
        <v>29</v>
      </c>
      <c r="D4" s="24" t="s">
        <v>31</v>
      </c>
      <c r="E4" s="23"/>
      <c r="F4" s="25" t="s">
        <v>28</v>
      </c>
      <c r="G4" s="23"/>
      <c r="H4" s="23"/>
      <c r="I4" s="23"/>
      <c r="J4" s="23"/>
      <c r="K4" s="23"/>
      <c r="L4" s="23"/>
      <c r="M4" s="56"/>
      <c r="N4" s="26"/>
      <c r="O4" s="27"/>
      <c r="P4" s="28"/>
      <c r="Q4" s="28"/>
      <c r="R4" s="29"/>
      <c r="S4" s="28"/>
      <c r="T4" s="28"/>
      <c r="U4" s="29"/>
      <c r="V4" s="27"/>
      <c r="W4" s="49"/>
      <c r="X4" s="30"/>
      <c r="Y4" s="30"/>
      <c r="Z4" s="30"/>
      <c r="AA4" s="30"/>
      <c r="AB4" s="30"/>
      <c r="AC4" s="27"/>
      <c r="AD4" s="28"/>
      <c r="AE4" s="29"/>
      <c r="AF4" s="29"/>
      <c r="AG4" s="29"/>
      <c r="AH4" s="31"/>
      <c r="AI4" s="28"/>
      <c r="AJ4" s="1"/>
      <c r="AK4" s="9"/>
    </row>
    <row r="5" spans="1:37" s="17" customFormat="1" ht="15" customHeight="1" x14ac:dyDescent="0.25">
      <c r="A5" s="8"/>
      <c r="B5" s="23">
        <v>2014</v>
      </c>
      <c r="C5" s="57" t="s">
        <v>29</v>
      </c>
      <c r="D5" s="24" t="s">
        <v>32</v>
      </c>
      <c r="E5" s="23"/>
      <c r="F5" s="25" t="s">
        <v>28</v>
      </c>
      <c r="G5" s="23"/>
      <c r="H5" s="23"/>
      <c r="I5" s="23"/>
      <c r="J5" s="23"/>
      <c r="K5" s="23"/>
      <c r="L5" s="23"/>
      <c r="M5" s="56"/>
      <c r="N5" s="26"/>
      <c r="O5" s="27"/>
      <c r="P5" s="28"/>
      <c r="Q5" s="28"/>
      <c r="R5" s="29"/>
      <c r="S5" s="28"/>
      <c r="T5" s="28"/>
      <c r="U5" s="29"/>
      <c r="V5" s="27"/>
      <c r="W5" s="49"/>
      <c r="X5" s="30"/>
      <c r="Y5" s="30"/>
      <c r="Z5" s="30"/>
      <c r="AA5" s="30"/>
      <c r="AB5" s="30"/>
      <c r="AC5" s="27"/>
      <c r="AD5" s="28"/>
      <c r="AE5" s="29"/>
      <c r="AF5" s="29"/>
      <c r="AG5" s="29"/>
      <c r="AH5" s="31"/>
      <c r="AI5" s="28"/>
      <c r="AJ5" s="1"/>
      <c r="AK5" s="9"/>
    </row>
    <row r="6" spans="1:37" s="17" customFormat="1" ht="15" customHeight="1" x14ac:dyDescent="0.25">
      <c r="A6" s="8"/>
      <c r="B6" s="23">
        <v>2015</v>
      </c>
      <c r="C6" s="57" t="s">
        <v>39</v>
      </c>
      <c r="D6" s="24" t="s">
        <v>32</v>
      </c>
      <c r="E6" s="23"/>
      <c r="F6" s="25" t="s">
        <v>28</v>
      </c>
      <c r="G6" s="23"/>
      <c r="H6" s="23"/>
      <c r="I6" s="23"/>
      <c r="J6" s="23"/>
      <c r="K6" s="23"/>
      <c r="L6" s="23"/>
      <c r="M6" s="56"/>
      <c r="N6" s="26"/>
      <c r="O6" s="27"/>
      <c r="P6" s="28"/>
      <c r="Q6" s="28"/>
      <c r="R6" s="29"/>
      <c r="S6" s="28"/>
      <c r="T6" s="28"/>
      <c r="U6" s="29"/>
      <c r="V6" s="27"/>
      <c r="W6" s="49"/>
      <c r="X6" s="30"/>
      <c r="Y6" s="30"/>
      <c r="Z6" s="30"/>
      <c r="AA6" s="30"/>
      <c r="AB6" s="30"/>
      <c r="AC6" s="27"/>
      <c r="AD6" s="28"/>
      <c r="AE6" s="29"/>
      <c r="AF6" s="29"/>
      <c r="AG6" s="29"/>
      <c r="AH6" s="31"/>
      <c r="AI6" s="28"/>
      <c r="AJ6" s="1"/>
      <c r="AK6" s="9"/>
    </row>
    <row r="7" spans="1:37" s="17" customFormat="1" ht="15" customHeight="1" x14ac:dyDescent="0.25">
      <c r="A7" s="8"/>
      <c r="B7" s="23">
        <v>2016</v>
      </c>
      <c r="C7" s="57" t="s">
        <v>45</v>
      </c>
      <c r="D7" s="24" t="s">
        <v>32</v>
      </c>
      <c r="E7" s="23"/>
      <c r="F7" s="25" t="s">
        <v>28</v>
      </c>
      <c r="G7" s="23"/>
      <c r="H7" s="23"/>
      <c r="I7" s="23"/>
      <c r="J7" s="23"/>
      <c r="K7" s="23"/>
      <c r="L7" s="23"/>
      <c r="M7" s="56"/>
      <c r="N7" s="26"/>
      <c r="O7" s="27"/>
      <c r="P7" s="28"/>
      <c r="Q7" s="28"/>
      <c r="R7" s="29"/>
      <c r="S7" s="28"/>
      <c r="T7" s="28"/>
      <c r="U7" s="29"/>
      <c r="V7" s="27"/>
      <c r="W7" s="49"/>
      <c r="X7" s="30"/>
      <c r="Y7" s="30"/>
      <c r="Z7" s="30"/>
      <c r="AA7" s="30"/>
      <c r="AB7" s="30"/>
      <c r="AC7" s="27"/>
      <c r="AD7" s="28"/>
      <c r="AE7" s="29"/>
      <c r="AF7" s="29"/>
      <c r="AG7" s="29"/>
      <c r="AH7" s="31"/>
      <c r="AI7" s="28"/>
      <c r="AJ7" s="1"/>
      <c r="AK7" s="9"/>
    </row>
    <row r="8" spans="1:37" s="17" customFormat="1" ht="15" customHeight="1" x14ac:dyDescent="0.2">
      <c r="A8" s="8"/>
      <c r="B8" s="28">
        <v>2016</v>
      </c>
      <c r="C8" s="29" t="s">
        <v>39</v>
      </c>
      <c r="D8" s="2" t="s">
        <v>33</v>
      </c>
      <c r="E8" s="28">
        <v>4</v>
      </c>
      <c r="F8" s="28">
        <v>0</v>
      </c>
      <c r="G8" s="28">
        <v>3</v>
      </c>
      <c r="H8" s="28">
        <v>0</v>
      </c>
      <c r="I8" s="28">
        <v>4</v>
      </c>
      <c r="J8" s="28">
        <v>0</v>
      </c>
      <c r="K8" s="28">
        <v>0</v>
      </c>
      <c r="L8" s="28">
        <v>1</v>
      </c>
      <c r="M8" s="31">
        <v>3</v>
      </c>
      <c r="N8" s="42">
        <v>0.57099999999999995</v>
      </c>
      <c r="O8" s="87">
        <v>7</v>
      </c>
      <c r="P8" s="28"/>
      <c r="Q8" s="29"/>
      <c r="R8" s="29"/>
      <c r="S8" s="28"/>
      <c r="T8" s="28"/>
      <c r="U8" s="29"/>
      <c r="V8" s="87">
        <v>7</v>
      </c>
      <c r="W8" s="49"/>
      <c r="X8" s="30"/>
      <c r="Y8" s="30"/>
      <c r="Z8" s="30"/>
      <c r="AA8" s="30"/>
      <c r="AB8" s="30"/>
      <c r="AC8" s="87">
        <v>7</v>
      </c>
      <c r="AD8" s="28"/>
      <c r="AE8" s="89"/>
      <c r="AF8" s="29"/>
      <c r="AG8" s="29"/>
      <c r="AH8" s="31">
        <v>1</v>
      </c>
      <c r="AI8" s="28"/>
      <c r="AJ8" s="1"/>
      <c r="AK8" s="9"/>
    </row>
    <row r="9" spans="1:37" ht="15" customHeight="1" x14ac:dyDescent="0.25">
      <c r="A9" s="1"/>
      <c r="B9" s="83">
        <v>2017</v>
      </c>
      <c r="C9" s="83" t="s">
        <v>50</v>
      </c>
      <c r="D9" s="84" t="s">
        <v>51</v>
      </c>
      <c r="E9" s="83"/>
      <c r="F9" s="90" t="s">
        <v>54</v>
      </c>
      <c r="G9" s="91"/>
      <c r="H9" s="86"/>
      <c r="I9" s="83"/>
      <c r="J9" s="83"/>
      <c r="K9" s="83"/>
      <c r="L9" s="83"/>
      <c r="M9" s="83"/>
      <c r="N9" s="85"/>
      <c r="O9" s="88"/>
      <c r="P9" s="28"/>
      <c r="Q9" s="29"/>
      <c r="R9" s="29"/>
      <c r="S9" s="28"/>
      <c r="T9" s="28"/>
      <c r="U9" s="28"/>
      <c r="V9" s="94"/>
      <c r="W9" s="49"/>
      <c r="X9" s="49"/>
      <c r="Y9" s="49"/>
      <c r="Z9" s="49"/>
      <c r="AA9" s="49"/>
      <c r="AB9" s="49"/>
      <c r="AC9" s="94"/>
      <c r="AD9" s="28"/>
      <c r="AE9" s="28"/>
      <c r="AF9" s="29"/>
      <c r="AG9" s="29"/>
      <c r="AH9" s="31"/>
      <c r="AI9" s="28"/>
      <c r="AJ9" s="8"/>
      <c r="AK9" s="10"/>
    </row>
    <row r="10" spans="1:37" ht="15" customHeight="1" x14ac:dyDescent="0.25">
      <c r="A10" s="1"/>
      <c r="B10" s="83">
        <v>2018</v>
      </c>
      <c r="C10" s="83" t="s">
        <v>52</v>
      </c>
      <c r="D10" s="84" t="s">
        <v>32</v>
      </c>
      <c r="E10" s="83"/>
      <c r="F10" s="90" t="s">
        <v>54</v>
      </c>
      <c r="G10" s="91"/>
      <c r="H10" s="86"/>
      <c r="I10" s="83"/>
      <c r="J10" s="83"/>
      <c r="K10" s="83"/>
      <c r="L10" s="83"/>
      <c r="M10" s="83"/>
      <c r="N10" s="85"/>
      <c r="O10" s="88"/>
      <c r="P10" s="28"/>
      <c r="Q10" s="29"/>
      <c r="R10" s="29"/>
      <c r="S10" s="28"/>
      <c r="T10" s="28"/>
      <c r="U10" s="28"/>
      <c r="V10" s="94"/>
      <c r="W10" s="49"/>
      <c r="X10" s="49"/>
      <c r="Y10" s="49"/>
      <c r="Z10" s="49"/>
      <c r="AA10" s="49"/>
      <c r="AB10" s="49"/>
      <c r="AC10" s="94"/>
      <c r="AD10" s="28"/>
      <c r="AE10" s="28"/>
      <c r="AF10" s="29"/>
      <c r="AG10" s="29"/>
      <c r="AH10" s="31"/>
      <c r="AI10" s="28"/>
      <c r="AJ10" s="8"/>
      <c r="AK10" s="10"/>
    </row>
    <row r="11" spans="1:37" s="60" customFormat="1" ht="15" customHeight="1" x14ac:dyDescent="0.2">
      <c r="A11" s="1"/>
      <c r="B11" s="32" t="s">
        <v>6</v>
      </c>
      <c r="C11" s="22"/>
      <c r="D11" s="20"/>
      <c r="E11" s="18">
        <f t="shared" ref="E11:M11" si="0">SUM(E4:E10)</f>
        <v>4</v>
      </c>
      <c r="F11" s="18">
        <f t="shared" si="0"/>
        <v>0</v>
      </c>
      <c r="G11" s="18">
        <f t="shared" si="0"/>
        <v>3</v>
      </c>
      <c r="H11" s="18">
        <f t="shared" si="0"/>
        <v>0</v>
      </c>
      <c r="I11" s="18">
        <f t="shared" si="0"/>
        <v>4</v>
      </c>
      <c r="J11" s="18">
        <f t="shared" si="0"/>
        <v>0</v>
      </c>
      <c r="K11" s="18">
        <f t="shared" si="0"/>
        <v>0</v>
      </c>
      <c r="L11" s="18">
        <f t="shared" si="0"/>
        <v>1</v>
      </c>
      <c r="M11" s="18">
        <f t="shared" si="0"/>
        <v>3</v>
      </c>
      <c r="N11" s="33">
        <f>PRODUCT(I11/O11)</f>
        <v>0.5714285714285714</v>
      </c>
      <c r="O11" s="58">
        <f t="shared" ref="O11:AI11" si="1">SUM(O4:O10)</f>
        <v>7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33">
        <f>PRODUCT(P11/V11)</f>
        <v>0</v>
      </c>
      <c r="V11" s="58">
        <f t="shared" ref="V11" si="2">SUM(V4:V10)</f>
        <v>7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33">
        <f>PRODUCT(W11/AC11)</f>
        <v>0</v>
      </c>
      <c r="AC11" s="58">
        <f t="shared" ref="AC11" si="3">SUM(AC4:AC10)</f>
        <v>7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1</v>
      </c>
      <c r="AI11" s="18">
        <f t="shared" si="1"/>
        <v>0</v>
      </c>
      <c r="AJ11" s="59"/>
    </row>
    <row r="12" spans="1:37" ht="15" customHeight="1" x14ac:dyDescent="0.2">
      <c r="A12" s="8"/>
      <c r="B12" s="2" t="s">
        <v>34</v>
      </c>
      <c r="C12" s="31"/>
      <c r="D12" s="61">
        <f>SUM(F11:H11)+((I11-F11-G11)/3)+(E11/3)+(AD11*25)+(AF11*10)+(AG11*25)+(AH11*20)+(AI11*15)-20</f>
        <v>4.6666666666666679</v>
      </c>
      <c r="E12" s="34"/>
      <c r="F12" s="34"/>
      <c r="G12" s="34"/>
      <c r="H12" s="34"/>
      <c r="I12" s="34"/>
      <c r="J12" s="34"/>
      <c r="K12" s="34"/>
      <c r="L12" s="34"/>
      <c r="M12" s="34"/>
      <c r="N12" s="6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63"/>
      <c r="AI12" s="34"/>
      <c r="AJ12" s="8"/>
      <c r="AK12" s="10"/>
    </row>
    <row r="13" spans="1:37" s="17" customFormat="1" ht="15" customHeight="1" x14ac:dyDescent="0.25">
      <c r="A13" s="8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62"/>
      <c r="O13" s="27"/>
      <c r="P13" s="34"/>
      <c r="Q13" s="35"/>
      <c r="R13" s="34"/>
      <c r="S13" s="34"/>
      <c r="T13" s="34"/>
      <c r="U13" s="34"/>
      <c r="V13" s="27"/>
      <c r="W13" s="34"/>
      <c r="X13" s="34"/>
      <c r="Y13" s="34"/>
      <c r="Z13" s="34"/>
      <c r="AA13" s="34"/>
      <c r="AB13" s="34"/>
      <c r="AC13" s="27"/>
      <c r="AD13" s="34"/>
      <c r="AE13" s="34"/>
      <c r="AF13" s="34"/>
      <c r="AG13" s="34"/>
      <c r="AH13" s="34"/>
      <c r="AI13" s="34"/>
      <c r="AJ13" s="8"/>
    </row>
    <row r="14" spans="1:37" ht="15" customHeight="1" x14ac:dyDescent="0.25">
      <c r="A14" s="8"/>
      <c r="B14" s="37" t="s">
        <v>35</v>
      </c>
      <c r="C14" s="38"/>
      <c r="D14" s="38"/>
      <c r="E14" s="18" t="s">
        <v>2</v>
      </c>
      <c r="F14" s="18" t="s">
        <v>7</v>
      </c>
      <c r="G14" s="20" t="s">
        <v>4</v>
      </c>
      <c r="H14" s="18" t="s">
        <v>5</v>
      </c>
      <c r="I14" s="18" t="s">
        <v>12</v>
      </c>
      <c r="J14" s="34"/>
      <c r="K14" s="18" t="s">
        <v>21</v>
      </c>
      <c r="L14" s="18" t="s">
        <v>22</v>
      </c>
      <c r="M14" s="18" t="s">
        <v>23</v>
      </c>
      <c r="N14" s="18" t="s">
        <v>17</v>
      </c>
      <c r="O14" s="21"/>
      <c r="P14" s="39" t="s">
        <v>36</v>
      </c>
      <c r="Q14" s="4"/>
      <c r="R14" s="4"/>
      <c r="S14" s="4"/>
      <c r="T14" s="64"/>
      <c r="U14" s="64"/>
      <c r="V14" s="64"/>
      <c r="W14" s="64"/>
      <c r="X14" s="64"/>
      <c r="Y14" s="64"/>
      <c r="Z14" s="64"/>
      <c r="AA14" s="4"/>
      <c r="AB14" s="4"/>
      <c r="AC14" s="64"/>
      <c r="AD14" s="4"/>
      <c r="AE14" s="4"/>
      <c r="AF14" s="4"/>
      <c r="AG14" s="4"/>
      <c r="AH14" s="4"/>
      <c r="AI14" s="40"/>
      <c r="AJ14" s="8"/>
      <c r="AK14" s="34"/>
    </row>
    <row r="15" spans="1:37" ht="15" customHeight="1" x14ac:dyDescent="0.2">
      <c r="A15" s="8"/>
      <c r="B15" s="39" t="s">
        <v>8</v>
      </c>
      <c r="C15" s="4"/>
      <c r="D15" s="40"/>
      <c r="E15" s="28">
        <f>PRODUCT(E11)</f>
        <v>4</v>
      </c>
      <c r="F15" s="28">
        <f>PRODUCT(F11)</f>
        <v>0</v>
      </c>
      <c r="G15" s="28">
        <f>PRODUCT(G11)</f>
        <v>3</v>
      </c>
      <c r="H15" s="28">
        <f>PRODUCT(H11)</f>
        <v>0</v>
      </c>
      <c r="I15" s="28">
        <f>PRODUCT(I11)</f>
        <v>4</v>
      </c>
      <c r="J15" s="34"/>
      <c r="K15" s="41">
        <f>PRODUCT((F15+G15)/E15)</f>
        <v>0.75</v>
      </c>
      <c r="L15" s="41">
        <f>PRODUCT(H15/E15)</f>
        <v>0</v>
      </c>
      <c r="M15" s="41">
        <f>PRODUCT(I15/E15)</f>
        <v>1</v>
      </c>
      <c r="N15" s="42">
        <f>PRODUCT(N11)</f>
        <v>0.5714285714285714</v>
      </c>
      <c r="O15" s="21">
        <f>PRODUCT(O11)</f>
        <v>7</v>
      </c>
      <c r="P15" s="65" t="s">
        <v>37</v>
      </c>
      <c r="Q15" s="66"/>
      <c r="R15" s="67" t="s">
        <v>43</v>
      </c>
      <c r="S15" s="67"/>
      <c r="T15" s="67"/>
      <c r="U15" s="67"/>
      <c r="V15" s="67"/>
      <c r="W15" s="67"/>
      <c r="X15" s="67"/>
      <c r="Y15" s="67"/>
      <c r="Z15" s="68" t="s">
        <v>60</v>
      </c>
      <c r="AA15" s="67"/>
      <c r="AB15" s="69" t="s">
        <v>47</v>
      </c>
      <c r="AC15" s="67"/>
      <c r="AD15" s="67"/>
      <c r="AE15" s="67"/>
      <c r="AF15" s="67"/>
      <c r="AG15" s="67"/>
      <c r="AH15" s="68"/>
      <c r="AI15" s="96"/>
      <c r="AJ15" s="8"/>
      <c r="AK15" s="34"/>
    </row>
    <row r="16" spans="1:37" ht="15" customHeight="1" x14ac:dyDescent="0.2">
      <c r="A16" s="8"/>
      <c r="B16" s="43" t="s">
        <v>10</v>
      </c>
      <c r="C16" s="44"/>
      <c r="D16" s="45"/>
      <c r="E16" s="28"/>
      <c r="F16" s="28"/>
      <c r="G16" s="28"/>
      <c r="H16" s="28"/>
      <c r="I16" s="28"/>
      <c r="J16" s="34"/>
      <c r="K16" s="41"/>
      <c r="L16" s="41"/>
      <c r="M16" s="41"/>
      <c r="N16" s="42"/>
      <c r="O16" s="21"/>
      <c r="P16" s="70" t="s">
        <v>55</v>
      </c>
      <c r="Q16" s="71"/>
      <c r="R16" s="72" t="s">
        <v>44</v>
      </c>
      <c r="S16" s="72"/>
      <c r="T16" s="72"/>
      <c r="U16" s="72"/>
      <c r="V16" s="72"/>
      <c r="W16" s="72"/>
      <c r="X16" s="72"/>
      <c r="Y16" s="72"/>
      <c r="Z16" s="73" t="s">
        <v>61</v>
      </c>
      <c r="AA16" s="72"/>
      <c r="AB16" s="74" t="s">
        <v>48</v>
      </c>
      <c r="AC16" s="72"/>
      <c r="AD16" s="72"/>
      <c r="AE16" s="72"/>
      <c r="AF16" s="72"/>
      <c r="AG16" s="72"/>
      <c r="AH16" s="73"/>
      <c r="AI16" s="97"/>
      <c r="AJ16" s="8"/>
      <c r="AK16" s="34"/>
    </row>
    <row r="17" spans="1:37" ht="15" customHeight="1" x14ac:dyDescent="0.2">
      <c r="A17" s="8"/>
      <c r="B17" s="46" t="s">
        <v>11</v>
      </c>
      <c r="C17" s="47"/>
      <c r="D17" s="48"/>
      <c r="E17" s="49"/>
      <c r="F17" s="49"/>
      <c r="G17" s="49"/>
      <c r="H17" s="49"/>
      <c r="I17" s="49"/>
      <c r="J17" s="34"/>
      <c r="K17" s="49"/>
      <c r="L17" s="49"/>
      <c r="M17" s="49"/>
      <c r="N17" s="49"/>
      <c r="O17" s="21"/>
      <c r="P17" s="70" t="s">
        <v>56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  <c r="AI17" s="97"/>
      <c r="AJ17" s="8"/>
      <c r="AK17" s="34"/>
    </row>
    <row r="18" spans="1:37" ht="15" customHeight="1" x14ac:dyDescent="0.2">
      <c r="A18" s="8"/>
      <c r="B18" s="50" t="s">
        <v>20</v>
      </c>
      <c r="C18" s="51"/>
      <c r="D18" s="52"/>
      <c r="E18" s="18">
        <f>SUM(E15:E17)</f>
        <v>4</v>
      </c>
      <c r="F18" s="18">
        <f>SUM(F15:F17)</f>
        <v>0</v>
      </c>
      <c r="G18" s="18">
        <f>SUM(G15:G17)</f>
        <v>3</v>
      </c>
      <c r="H18" s="18">
        <f>SUM(H15:H17)</f>
        <v>0</v>
      </c>
      <c r="I18" s="18">
        <f>SUM(I15:I17)</f>
        <v>4</v>
      </c>
      <c r="J18" s="34"/>
      <c r="K18" s="53">
        <f>PRODUCT((F18+G18)/E18)</f>
        <v>0.75</v>
      </c>
      <c r="L18" s="53">
        <f>PRODUCT(H18/E18)</f>
        <v>0</v>
      </c>
      <c r="M18" s="53">
        <f>PRODUCT(I18/E18)</f>
        <v>1</v>
      </c>
      <c r="N18" s="33">
        <f>PRODUCT(I18/O18)</f>
        <v>0.5714285714285714</v>
      </c>
      <c r="O18" s="21">
        <f>SUM(O15:O17)</f>
        <v>7</v>
      </c>
      <c r="P18" s="75" t="s">
        <v>38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  <c r="AI18" s="98"/>
      <c r="AJ18" s="8"/>
      <c r="AK18" s="34"/>
    </row>
    <row r="19" spans="1:37" ht="15" customHeight="1" x14ac:dyDescent="0.25">
      <c r="A19" s="8"/>
      <c r="B19" s="63"/>
      <c r="C19" s="63"/>
      <c r="D19" s="63"/>
      <c r="E19" s="63"/>
      <c r="F19" s="63"/>
      <c r="G19" s="63"/>
      <c r="H19" s="63"/>
      <c r="I19" s="63"/>
      <c r="J19" s="34"/>
      <c r="K19" s="63"/>
      <c r="L19" s="63"/>
      <c r="M19" s="63"/>
      <c r="N19" s="62"/>
      <c r="O19" s="21"/>
      <c r="P19" s="34"/>
      <c r="Q19" s="35"/>
      <c r="R19" s="34"/>
      <c r="S19" s="34"/>
      <c r="T19" s="21"/>
      <c r="U19" s="21"/>
      <c r="V19" s="21"/>
      <c r="W19" s="21"/>
      <c r="X19" s="36"/>
      <c r="Y19" s="34"/>
      <c r="Z19" s="34"/>
      <c r="AA19" s="34"/>
      <c r="AB19" s="34"/>
      <c r="AC19" s="21"/>
      <c r="AD19" s="34"/>
      <c r="AE19" s="34"/>
      <c r="AF19" s="34"/>
      <c r="AG19" s="34"/>
      <c r="AH19" s="34"/>
      <c r="AI19" s="34"/>
      <c r="AJ19" s="8"/>
      <c r="AK19" s="21"/>
    </row>
    <row r="20" spans="1:37" ht="15" customHeight="1" x14ac:dyDescent="0.25">
      <c r="A20" s="8"/>
      <c r="B20" s="34" t="s">
        <v>27</v>
      </c>
      <c r="C20" s="34"/>
      <c r="D20" s="34" t="s">
        <v>72</v>
      </c>
      <c r="E20" s="34"/>
      <c r="F20" s="34"/>
      <c r="G20" s="34"/>
      <c r="H20" s="34"/>
      <c r="I20" s="34"/>
      <c r="J20" s="34"/>
      <c r="K20" s="34"/>
      <c r="L20" s="34"/>
      <c r="M20" s="34"/>
      <c r="N20" s="62"/>
      <c r="O20" s="21"/>
      <c r="P20" s="34"/>
      <c r="Q20" s="35"/>
      <c r="R20" s="34"/>
      <c r="S20" s="34"/>
      <c r="T20" s="21"/>
      <c r="U20" s="21"/>
      <c r="V20" s="21"/>
      <c r="W20" s="21"/>
      <c r="X20" s="36"/>
      <c r="Y20" s="34"/>
      <c r="Z20" s="34"/>
      <c r="AA20" s="34"/>
      <c r="AB20" s="34"/>
      <c r="AC20" s="21"/>
      <c r="AD20" s="34"/>
      <c r="AE20" s="34"/>
      <c r="AF20" s="34"/>
      <c r="AG20" s="34"/>
      <c r="AH20" s="34"/>
      <c r="AI20" s="34"/>
      <c r="AJ20" s="8"/>
      <c r="AK20" s="10"/>
    </row>
    <row r="21" spans="1:37" ht="15" customHeight="1" x14ac:dyDescent="0.25">
      <c r="A21" s="8"/>
      <c r="B21" s="34"/>
      <c r="C21" s="34"/>
      <c r="D21" s="34" t="s">
        <v>30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21"/>
      <c r="P21" s="34"/>
      <c r="Q21" s="35"/>
      <c r="R21" s="34"/>
      <c r="S21" s="34"/>
      <c r="T21" s="21"/>
      <c r="U21" s="21"/>
      <c r="V21" s="21"/>
      <c r="W21" s="21"/>
      <c r="X21" s="36"/>
      <c r="Y21" s="34"/>
      <c r="Z21" s="34"/>
      <c r="AA21" s="34"/>
      <c r="AB21" s="34"/>
      <c r="AC21" s="21"/>
      <c r="AD21" s="34"/>
      <c r="AE21" s="34"/>
      <c r="AF21" s="34"/>
      <c r="AG21" s="34"/>
      <c r="AH21" s="34"/>
      <c r="AI21" s="34"/>
      <c r="AJ21" s="8"/>
      <c r="AK21" s="10"/>
    </row>
    <row r="22" spans="1:37" ht="15" customHeight="1" x14ac:dyDescent="0.25">
      <c r="A22" s="8"/>
      <c r="B22" s="34"/>
      <c r="C22" s="34"/>
      <c r="D22" s="34" t="s">
        <v>41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1"/>
      <c r="P22" s="34"/>
      <c r="Q22" s="35"/>
      <c r="R22" s="34"/>
      <c r="S22" s="34"/>
      <c r="T22" s="21"/>
      <c r="U22" s="21"/>
      <c r="V22" s="21"/>
      <c r="W22" s="21"/>
      <c r="X22" s="36"/>
      <c r="Y22" s="34"/>
      <c r="Z22" s="34"/>
      <c r="AA22" s="34"/>
      <c r="AB22" s="34"/>
      <c r="AC22" s="21"/>
      <c r="AD22" s="34"/>
      <c r="AE22" s="34"/>
      <c r="AF22" s="34"/>
      <c r="AG22" s="34"/>
      <c r="AH22" s="34"/>
      <c r="AI22" s="34"/>
      <c r="AJ22" s="8"/>
      <c r="AK22" s="10"/>
    </row>
    <row r="23" spans="1:37" ht="15" customHeight="1" x14ac:dyDescent="0.25">
      <c r="A23" s="8"/>
      <c r="B23" s="34"/>
      <c r="C23" s="34"/>
      <c r="D23" s="34" t="s">
        <v>53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/>
      <c r="P23" s="34"/>
      <c r="Q23" s="35"/>
      <c r="R23" s="34"/>
      <c r="S23" s="34"/>
      <c r="T23" s="21"/>
      <c r="U23" s="21"/>
      <c r="V23" s="21"/>
      <c r="W23" s="21"/>
      <c r="X23" s="36"/>
      <c r="Y23" s="36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K23" s="10"/>
    </row>
    <row r="24" spans="1:37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/>
      <c r="P24" s="34"/>
      <c r="Q24" s="35"/>
      <c r="R24" s="34"/>
      <c r="S24" s="34"/>
      <c r="T24" s="21"/>
      <c r="U24" s="21"/>
      <c r="V24" s="21"/>
      <c r="W24" s="21"/>
      <c r="X24" s="36"/>
      <c r="Y24" s="36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K24" s="10"/>
    </row>
    <row r="25" spans="1:37" s="80" customFormat="1" ht="15" customHeight="1" x14ac:dyDescent="0.2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/>
      <c r="P25" s="34"/>
      <c r="Q25" s="34"/>
      <c r="R25" s="34"/>
      <c r="S25" s="21"/>
      <c r="T25" s="34"/>
      <c r="U25" s="34"/>
      <c r="V25" s="21"/>
      <c r="W25" s="34"/>
      <c r="X25" s="34"/>
      <c r="Y25" s="34"/>
      <c r="Z25" s="21"/>
      <c r="AA25" s="21"/>
      <c r="AB25" s="21"/>
      <c r="AC25" s="21"/>
      <c r="AD25" s="21"/>
      <c r="AE25" s="34"/>
      <c r="AF25" s="21"/>
      <c r="AG25" s="21"/>
      <c r="AH25" s="21"/>
      <c r="AI25" s="21"/>
      <c r="AJ25" s="79"/>
    </row>
    <row r="26" spans="1:37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5"/>
      <c r="R26" s="34"/>
      <c r="S26" s="34"/>
      <c r="T26" s="21"/>
      <c r="U26" s="21"/>
      <c r="V26" s="21"/>
      <c r="W26" s="21"/>
      <c r="X26" s="36"/>
      <c r="Y26" s="36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K26" s="10"/>
    </row>
    <row r="27" spans="1:37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1"/>
      <c r="P27" s="34"/>
      <c r="Q27" s="35"/>
      <c r="R27" s="34"/>
      <c r="S27" s="34"/>
      <c r="T27" s="21"/>
      <c r="U27" s="21"/>
      <c r="V27" s="21"/>
      <c r="W27" s="21"/>
      <c r="X27" s="36"/>
      <c r="Y27" s="36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K27" s="10"/>
    </row>
    <row r="28" spans="1:37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5"/>
      <c r="R28" s="34"/>
      <c r="S28" s="34"/>
      <c r="T28" s="21"/>
      <c r="U28" s="21"/>
      <c r="V28" s="21"/>
      <c r="W28" s="21"/>
      <c r="X28" s="36"/>
      <c r="Y28" s="36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K28" s="10"/>
    </row>
    <row r="29" spans="1:37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5"/>
      <c r="R29" s="34"/>
      <c r="S29" s="34"/>
      <c r="T29" s="21"/>
      <c r="U29" s="21"/>
      <c r="V29" s="21"/>
      <c r="W29" s="21"/>
      <c r="X29" s="36"/>
      <c r="Y29" s="36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K29" s="10"/>
    </row>
    <row r="30" spans="1:37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5"/>
      <c r="R30" s="34"/>
      <c r="S30" s="34"/>
      <c r="T30" s="21"/>
      <c r="U30" s="21"/>
      <c r="V30" s="21"/>
      <c r="W30" s="21"/>
      <c r="X30" s="36"/>
      <c r="Y30" s="36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10"/>
    </row>
    <row r="31" spans="1:37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/>
      <c r="P31" s="34"/>
      <c r="Q31" s="35"/>
      <c r="R31" s="34"/>
      <c r="S31" s="34"/>
      <c r="T31" s="21"/>
      <c r="U31" s="21"/>
      <c r="V31" s="21"/>
      <c r="W31" s="21"/>
      <c r="X31" s="36"/>
      <c r="Y31" s="36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K31" s="10"/>
    </row>
    <row r="32" spans="1:37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/>
      <c r="P32" s="34"/>
      <c r="Q32" s="35"/>
      <c r="R32" s="34"/>
      <c r="S32" s="34"/>
      <c r="T32" s="21"/>
      <c r="U32" s="21"/>
      <c r="V32" s="21"/>
      <c r="W32" s="21"/>
      <c r="X32" s="36"/>
      <c r="Y32" s="36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K32" s="10"/>
    </row>
    <row r="33" spans="1:37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1"/>
      <c r="P33" s="34"/>
      <c r="Q33" s="35"/>
      <c r="R33" s="34"/>
      <c r="S33" s="34"/>
      <c r="T33" s="21"/>
      <c r="U33" s="21"/>
      <c r="V33" s="21"/>
      <c r="W33" s="21"/>
      <c r="X33" s="36"/>
      <c r="Y33" s="36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K33" s="10"/>
    </row>
    <row r="34" spans="1:37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1"/>
      <c r="P34" s="34"/>
      <c r="Q34" s="35"/>
      <c r="R34" s="34"/>
      <c r="S34" s="34"/>
      <c r="T34" s="21"/>
      <c r="U34" s="21"/>
      <c r="V34" s="21"/>
      <c r="W34" s="21"/>
      <c r="X34" s="36"/>
      <c r="Y34" s="36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K34" s="10"/>
    </row>
    <row r="35" spans="1:37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1"/>
      <c r="P35" s="34"/>
      <c r="Q35" s="35"/>
      <c r="R35" s="34"/>
      <c r="S35" s="34"/>
      <c r="T35" s="21"/>
      <c r="U35" s="21"/>
      <c r="V35" s="21"/>
      <c r="W35" s="21"/>
      <c r="X35" s="36"/>
      <c r="Y35" s="36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K35" s="10"/>
    </row>
    <row r="36" spans="1:37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1"/>
      <c r="P36" s="34"/>
      <c r="Q36" s="35"/>
      <c r="R36" s="34"/>
      <c r="S36" s="34"/>
      <c r="T36" s="21"/>
      <c r="U36" s="21"/>
      <c r="V36" s="21"/>
      <c r="W36" s="21"/>
      <c r="X36" s="36"/>
      <c r="Y36" s="36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K36" s="10"/>
    </row>
    <row r="37" spans="1:37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1"/>
      <c r="P37" s="34"/>
      <c r="Q37" s="35"/>
      <c r="R37" s="34"/>
      <c r="S37" s="34"/>
      <c r="T37" s="21"/>
      <c r="U37" s="21"/>
      <c r="V37" s="21"/>
      <c r="W37" s="21"/>
      <c r="X37" s="36"/>
      <c r="Y37" s="36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K37" s="10"/>
    </row>
    <row r="38" spans="1:37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1"/>
      <c r="P38" s="34"/>
      <c r="Q38" s="35"/>
      <c r="R38" s="34"/>
      <c r="S38" s="34"/>
      <c r="T38" s="21"/>
      <c r="U38" s="21"/>
      <c r="V38" s="21"/>
      <c r="W38" s="21"/>
      <c r="X38" s="36"/>
      <c r="Y38" s="36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K38" s="10"/>
    </row>
    <row r="39" spans="1:37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1"/>
      <c r="P39" s="34"/>
      <c r="Q39" s="35"/>
      <c r="R39" s="34"/>
      <c r="S39" s="34"/>
      <c r="T39" s="21"/>
      <c r="U39" s="21"/>
      <c r="V39" s="21"/>
      <c r="W39" s="21"/>
      <c r="X39" s="36"/>
      <c r="Y39" s="36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K39" s="10"/>
    </row>
    <row r="40" spans="1:37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1"/>
      <c r="P40" s="34"/>
      <c r="Q40" s="35"/>
      <c r="R40" s="34"/>
      <c r="S40" s="34"/>
      <c r="T40" s="21"/>
      <c r="U40" s="21"/>
      <c r="V40" s="21"/>
      <c r="W40" s="21"/>
      <c r="X40" s="36"/>
      <c r="Y40" s="36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K40" s="10"/>
    </row>
    <row r="41" spans="1:37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37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37" ht="15" customHeight="1" x14ac:dyDescent="0.25">
      <c r="A43" s="8"/>
    </row>
    <row r="44" spans="1:37" ht="15" customHeight="1" x14ac:dyDescent="0.25">
      <c r="A44" s="8"/>
    </row>
    <row r="45" spans="1:37" ht="15" customHeight="1" x14ac:dyDescent="0.25">
      <c r="A45" s="8"/>
    </row>
    <row r="46" spans="1:37" ht="15" customHeight="1" x14ac:dyDescent="0.25">
      <c r="A46" s="8"/>
    </row>
    <row r="47" spans="1:37" ht="15" customHeight="1" x14ac:dyDescent="0.25">
      <c r="A47" s="8"/>
    </row>
    <row r="48" spans="1:37" ht="15" customHeight="1" x14ac:dyDescent="0.25">
      <c r="A48" s="8"/>
    </row>
    <row r="49" spans="1:1" ht="15" customHeight="1" x14ac:dyDescent="0.25">
      <c r="A49" s="8"/>
    </row>
    <row r="50" spans="1:1" ht="15" customHeight="1" x14ac:dyDescent="0.25">
      <c r="A50" s="8"/>
    </row>
    <row r="51" spans="1:1" ht="15" customHeight="1" x14ac:dyDescent="0.25">
      <c r="A51" s="8"/>
    </row>
    <row r="52" spans="1:1" ht="15" customHeight="1" x14ac:dyDescent="0.25">
      <c r="A52" s="8"/>
    </row>
    <row r="53" spans="1:1" ht="15" customHeight="1" x14ac:dyDescent="0.25">
      <c r="A53" s="8"/>
    </row>
    <row r="54" spans="1:1" ht="15" customHeight="1" x14ac:dyDescent="0.25">
      <c r="A54" s="8"/>
    </row>
    <row r="55" spans="1:1" ht="15" customHeight="1" x14ac:dyDescent="0.25">
      <c r="A55" s="8"/>
    </row>
    <row r="56" spans="1:1" ht="15" customHeight="1" x14ac:dyDescent="0.25">
      <c r="A56" s="8"/>
    </row>
    <row r="57" spans="1:1" ht="15" customHeight="1" x14ac:dyDescent="0.25">
      <c r="A57" s="8"/>
    </row>
    <row r="58" spans="1:1" ht="15" customHeight="1" x14ac:dyDescent="0.25">
      <c r="A58" s="8"/>
    </row>
    <row r="59" spans="1:1" ht="15" customHeight="1" x14ac:dyDescent="0.25">
      <c r="A59" s="8"/>
    </row>
    <row r="60" spans="1:1" ht="15" customHeight="1" x14ac:dyDescent="0.25">
      <c r="A60" s="8"/>
    </row>
    <row r="61" spans="1:1" ht="15" customHeight="1" x14ac:dyDescent="0.25">
      <c r="A61" s="8"/>
    </row>
    <row r="62" spans="1:1" ht="15" customHeight="1" x14ac:dyDescent="0.25">
      <c r="A62" s="8"/>
    </row>
    <row r="63" spans="1:1" ht="15" customHeight="1" x14ac:dyDescent="0.25">
      <c r="A63" s="8"/>
    </row>
    <row r="64" spans="1:1" ht="15" customHeight="1" x14ac:dyDescent="0.25">
      <c r="A64" s="8"/>
    </row>
    <row r="65" spans="1:1" ht="15" customHeight="1" x14ac:dyDescent="0.25">
      <c r="A65" s="8"/>
    </row>
    <row r="66" spans="1:1" ht="15" customHeight="1" x14ac:dyDescent="0.25">
      <c r="A66" s="8"/>
    </row>
    <row r="67" spans="1:1" ht="15" customHeight="1" x14ac:dyDescent="0.25">
      <c r="A67" s="8"/>
    </row>
    <row r="68" spans="1:1" ht="15" customHeight="1" x14ac:dyDescent="0.25">
      <c r="A68" s="8"/>
    </row>
    <row r="69" spans="1:1" ht="15" customHeight="1" x14ac:dyDescent="0.25">
      <c r="A69" s="8"/>
    </row>
    <row r="70" spans="1:1" ht="15" customHeight="1" x14ac:dyDescent="0.25">
      <c r="A70" s="8"/>
    </row>
    <row r="71" spans="1:1" ht="15" customHeight="1" x14ac:dyDescent="0.25">
      <c r="A71" s="8"/>
    </row>
    <row r="72" spans="1:1" ht="15" customHeight="1" x14ac:dyDescent="0.25">
      <c r="A72" s="8"/>
    </row>
    <row r="73" spans="1:1" ht="15" customHeight="1" x14ac:dyDescent="0.25">
      <c r="A73" s="8"/>
    </row>
    <row r="74" spans="1:1" ht="15" customHeight="1" x14ac:dyDescent="0.25">
      <c r="A74" s="8"/>
    </row>
    <row r="75" spans="1:1" ht="15" customHeight="1" x14ac:dyDescent="0.25">
      <c r="A75" s="8"/>
    </row>
    <row r="76" spans="1:1" ht="15" customHeight="1" x14ac:dyDescent="0.25">
      <c r="A76" s="8"/>
    </row>
    <row r="77" spans="1:1" ht="15" customHeight="1" x14ac:dyDescent="0.25">
      <c r="A77" s="8"/>
    </row>
    <row r="78" spans="1:1" ht="15" customHeight="1" x14ac:dyDescent="0.25">
      <c r="A78" s="8"/>
    </row>
    <row r="79" spans="1:1" ht="15" customHeight="1" x14ac:dyDescent="0.25">
      <c r="A79" s="8"/>
    </row>
    <row r="80" spans="1:1" ht="15" customHeight="1" x14ac:dyDescent="0.25">
      <c r="A80" s="8"/>
    </row>
    <row r="81" spans="1:1" ht="15" customHeight="1" x14ac:dyDescent="0.25">
      <c r="A81" s="8"/>
    </row>
    <row r="82" spans="1:1" ht="15" customHeight="1" x14ac:dyDescent="0.25">
      <c r="A82" s="8"/>
    </row>
    <row r="83" spans="1:1" ht="15" customHeight="1" x14ac:dyDescent="0.25">
      <c r="A83" s="8"/>
    </row>
    <row r="84" spans="1:1" ht="15" customHeight="1" x14ac:dyDescent="0.25">
      <c r="A84" s="8"/>
    </row>
    <row r="85" spans="1:1" ht="15" customHeight="1" x14ac:dyDescent="0.25">
      <c r="A85" s="8"/>
    </row>
    <row r="86" spans="1:1" ht="15" customHeight="1" x14ac:dyDescent="0.25">
      <c r="A86" s="8"/>
    </row>
    <row r="87" spans="1:1" ht="15" customHeight="1" x14ac:dyDescent="0.25">
      <c r="A87" s="8"/>
    </row>
    <row r="88" spans="1:1" ht="15" customHeight="1" x14ac:dyDescent="0.25">
      <c r="A88" s="8"/>
    </row>
    <row r="89" spans="1:1" ht="15" customHeight="1" x14ac:dyDescent="0.25">
      <c r="A89" s="8"/>
    </row>
    <row r="90" spans="1:1" ht="15" customHeight="1" x14ac:dyDescent="0.25">
      <c r="A90" s="8"/>
    </row>
    <row r="91" spans="1:1" ht="15" customHeight="1" x14ac:dyDescent="0.25">
      <c r="A91" s="8"/>
    </row>
    <row r="92" spans="1:1" ht="15" customHeight="1" x14ac:dyDescent="0.25">
      <c r="A92" s="8"/>
    </row>
    <row r="93" spans="1:1" ht="15" customHeight="1" x14ac:dyDescent="0.25">
      <c r="A93" s="8"/>
    </row>
    <row r="94" spans="1:1" ht="15" customHeight="1" x14ac:dyDescent="0.25">
      <c r="A94" s="8"/>
    </row>
    <row r="95" spans="1:1" ht="15" customHeight="1" x14ac:dyDescent="0.25">
      <c r="A95" s="8"/>
    </row>
    <row r="96" spans="1:1" ht="15" customHeight="1" x14ac:dyDescent="0.25">
      <c r="A96" s="8"/>
    </row>
    <row r="97" spans="1:1" ht="15" customHeight="1" x14ac:dyDescent="0.25">
      <c r="A97" s="8"/>
    </row>
    <row r="98" spans="1:1" ht="15" customHeight="1" x14ac:dyDescent="0.25">
      <c r="A98" s="8"/>
    </row>
    <row r="99" spans="1:1" ht="15" customHeight="1" x14ac:dyDescent="0.25">
      <c r="A99" s="8"/>
    </row>
    <row r="100" spans="1:1" ht="15" customHeight="1" x14ac:dyDescent="0.25">
      <c r="A100" s="8"/>
    </row>
    <row r="101" spans="1:1" ht="15" customHeight="1" x14ac:dyDescent="0.25">
      <c r="A101" s="8"/>
    </row>
    <row r="102" spans="1:1" ht="15" customHeight="1" x14ac:dyDescent="0.25">
      <c r="A102" s="8"/>
    </row>
  </sheetData>
  <sortState ref="B8:AF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42</v>
      </c>
      <c r="C1" s="3"/>
      <c r="D1" s="4"/>
      <c r="E1" s="5" t="s">
        <v>46</v>
      </c>
      <c r="F1" s="5"/>
      <c r="G1" s="6"/>
      <c r="H1" s="6"/>
      <c r="I1" s="99"/>
      <c r="J1" s="100"/>
      <c r="K1" s="101"/>
      <c r="L1" s="99"/>
      <c r="M1" s="99"/>
      <c r="N1" s="99"/>
      <c r="O1" s="99"/>
      <c r="P1" s="99"/>
      <c r="Q1" s="99"/>
      <c r="R1" s="100"/>
      <c r="S1" s="100"/>
      <c r="T1" s="100"/>
      <c r="U1" s="100"/>
      <c r="V1" s="100"/>
      <c r="W1" s="100"/>
      <c r="X1" s="100"/>
      <c r="Y1" s="100"/>
      <c r="Z1" s="100"/>
      <c r="AA1" s="5"/>
      <c r="AB1" s="5"/>
      <c r="AC1" s="6"/>
      <c r="AD1" s="6"/>
      <c r="AE1" s="99"/>
      <c r="AF1" s="100"/>
      <c r="AG1" s="101"/>
      <c r="AH1" s="99"/>
      <c r="AI1" s="99"/>
      <c r="AJ1" s="99"/>
      <c r="AK1" s="99"/>
      <c r="AL1" s="99"/>
      <c r="AM1" s="99"/>
      <c r="AN1" s="100"/>
      <c r="AO1" s="100"/>
      <c r="AP1" s="100"/>
      <c r="AQ1" s="100"/>
      <c r="AR1" s="100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2" t="s">
        <v>49</v>
      </c>
      <c r="C2" s="124"/>
      <c r="D2" s="125"/>
      <c r="E2" s="19" t="s">
        <v>8</v>
      </c>
      <c r="F2" s="92"/>
      <c r="G2" s="92"/>
      <c r="H2" s="92"/>
      <c r="I2" s="95"/>
      <c r="J2" s="20"/>
      <c r="K2" s="104"/>
      <c r="L2" s="37" t="s">
        <v>67</v>
      </c>
      <c r="M2" s="92"/>
      <c r="N2" s="92"/>
      <c r="O2" s="93"/>
      <c r="P2" s="15"/>
      <c r="Q2" s="37" t="s">
        <v>68</v>
      </c>
      <c r="R2" s="92"/>
      <c r="S2" s="92"/>
      <c r="T2" s="92"/>
      <c r="U2" s="95"/>
      <c r="V2" s="93"/>
      <c r="W2" s="15"/>
      <c r="X2" s="126" t="s">
        <v>63</v>
      </c>
      <c r="Y2" s="127"/>
      <c r="Z2" s="103"/>
      <c r="AA2" s="19" t="s">
        <v>8</v>
      </c>
      <c r="AB2" s="92"/>
      <c r="AC2" s="92"/>
      <c r="AD2" s="92"/>
      <c r="AE2" s="95"/>
      <c r="AF2" s="20"/>
      <c r="AG2" s="104"/>
      <c r="AH2" s="37" t="s">
        <v>69</v>
      </c>
      <c r="AI2" s="92"/>
      <c r="AJ2" s="92"/>
      <c r="AK2" s="93"/>
      <c r="AL2" s="15"/>
      <c r="AM2" s="37" t="s">
        <v>68</v>
      </c>
      <c r="AN2" s="92"/>
      <c r="AO2" s="92"/>
      <c r="AP2" s="92"/>
      <c r="AQ2" s="95"/>
      <c r="AR2" s="93"/>
      <c r="AS2" s="10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05"/>
      <c r="L3" s="18" t="s">
        <v>4</v>
      </c>
      <c r="M3" s="18" t="s">
        <v>5</v>
      </c>
      <c r="N3" s="18" t="s">
        <v>62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05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05"/>
      <c r="AH3" s="18" t="s">
        <v>4</v>
      </c>
      <c r="AI3" s="18" t="s">
        <v>5</v>
      </c>
      <c r="AJ3" s="18" t="s">
        <v>62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0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/>
      <c r="C4" s="31"/>
      <c r="D4" s="2"/>
      <c r="E4" s="28"/>
      <c r="F4" s="28"/>
      <c r="G4" s="28"/>
      <c r="H4" s="29"/>
      <c r="I4" s="28"/>
      <c r="J4" s="107"/>
      <c r="K4" s="27"/>
      <c r="L4" s="106"/>
      <c r="M4" s="18"/>
      <c r="N4" s="18"/>
      <c r="O4" s="18"/>
      <c r="P4" s="21"/>
      <c r="Q4" s="28"/>
      <c r="R4" s="28"/>
      <c r="S4" s="29"/>
      <c r="T4" s="28"/>
      <c r="U4" s="28"/>
      <c r="V4" s="128"/>
      <c r="W4" s="27"/>
      <c r="X4" s="28">
        <v>2013</v>
      </c>
      <c r="Y4" s="28" t="s">
        <v>66</v>
      </c>
      <c r="Z4" s="2" t="s">
        <v>31</v>
      </c>
      <c r="AA4" s="28">
        <v>11</v>
      </c>
      <c r="AB4" s="28">
        <v>1</v>
      </c>
      <c r="AC4" s="28">
        <v>6</v>
      </c>
      <c r="AD4" s="28">
        <v>7</v>
      </c>
      <c r="AE4" s="28">
        <v>27</v>
      </c>
      <c r="AF4" s="42">
        <v>0.45760000000000001</v>
      </c>
      <c r="AG4" s="21">
        <v>59</v>
      </c>
      <c r="AH4" s="32"/>
      <c r="AI4" s="32"/>
      <c r="AJ4" s="32"/>
      <c r="AK4" s="18"/>
      <c r="AL4" s="21"/>
      <c r="AM4" s="28"/>
      <c r="AN4" s="28"/>
      <c r="AO4" s="28"/>
      <c r="AP4" s="28"/>
      <c r="AQ4" s="28"/>
      <c r="AR4" s="123"/>
      <c r="AS4" s="7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/>
      <c r="C5" s="31"/>
      <c r="D5" s="2"/>
      <c r="E5" s="28"/>
      <c r="F5" s="28"/>
      <c r="G5" s="28"/>
      <c r="H5" s="29"/>
      <c r="I5" s="28"/>
      <c r="J5" s="107"/>
      <c r="K5" s="27"/>
      <c r="L5" s="106"/>
      <c r="M5" s="18"/>
      <c r="N5" s="18"/>
      <c r="O5" s="18"/>
      <c r="P5" s="21"/>
      <c r="Q5" s="28"/>
      <c r="R5" s="28"/>
      <c r="S5" s="29"/>
      <c r="T5" s="28"/>
      <c r="U5" s="28"/>
      <c r="V5" s="29"/>
      <c r="W5" s="27"/>
      <c r="X5" s="28">
        <v>2014</v>
      </c>
      <c r="Y5" s="28" t="s">
        <v>29</v>
      </c>
      <c r="Z5" s="2" t="s">
        <v>32</v>
      </c>
      <c r="AA5" s="28">
        <v>2</v>
      </c>
      <c r="AB5" s="28">
        <v>0</v>
      </c>
      <c r="AC5" s="28">
        <v>0</v>
      </c>
      <c r="AD5" s="28">
        <v>1</v>
      </c>
      <c r="AE5" s="28">
        <v>1</v>
      </c>
      <c r="AF5" s="42">
        <v>0.1</v>
      </c>
      <c r="AG5" s="21">
        <v>10</v>
      </c>
      <c r="AH5" s="32"/>
      <c r="AI5" s="32"/>
      <c r="AJ5" s="32"/>
      <c r="AK5" s="18"/>
      <c r="AL5" s="21"/>
      <c r="AM5" s="28">
        <v>3</v>
      </c>
      <c r="AN5" s="28">
        <v>0</v>
      </c>
      <c r="AO5" s="28">
        <v>0</v>
      </c>
      <c r="AP5" s="28">
        <v>0</v>
      </c>
      <c r="AQ5" s="28">
        <v>4</v>
      </c>
      <c r="AR5" s="123">
        <v>0.19040000000000001</v>
      </c>
      <c r="AS5" s="79">
        <v>21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/>
      <c r="C6" s="31"/>
      <c r="D6" s="2"/>
      <c r="E6" s="28"/>
      <c r="F6" s="28"/>
      <c r="G6" s="28"/>
      <c r="H6" s="29"/>
      <c r="I6" s="28"/>
      <c r="J6" s="107"/>
      <c r="K6" s="27"/>
      <c r="L6" s="106"/>
      <c r="M6" s="18"/>
      <c r="N6" s="18"/>
      <c r="O6" s="18"/>
      <c r="Q6" s="28"/>
      <c r="R6" s="28"/>
      <c r="S6" s="29"/>
      <c r="T6" s="28"/>
      <c r="U6" s="28"/>
      <c r="V6" s="29"/>
      <c r="W6" s="27"/>
      <c r="X6" s="28">
        <v>2015</v>
      </c>
      <c r="Y6" s="28" t="s">
        <v>39</v>
      </c>
      <c r="Z6" s="2" t="s">
        <v>32</v>
      </c>
      <c r="AA6" s="28">
        <v>1</v>
      </c>
      <c r="AB6" s="28">
        <v>0</v>
      </c>
      <c r="AC6" s="28">
        <v>5</v>
      </c>
      <c r="AD6" s="28">
        <v>0</v>
      </c>
      <c r="AE6" s="28">
        <v>6</v>
      </c>
      <c r="AF6" s="42">
        <v>0.75</v>
      </c>
      <c r="AG6" s="21">
        <v>8</v>
      </c>
      <c r="AH6" s="32"/>
      <c r="AI6" s="32"/>
      <c r="AJ6" s="32"/>
      <c r="AK6" s="18"/>
      <c r="AL6" s="21"/>
      <c r="AM6" s="28">
        <v>5</v>
      </c>
      <c r="AN6" s="28">
        <v>0</v>
      </c>
      <c r="AO6" s="28">
        <v>0</v>
      </c>
      <c r="AP6" s="28">
        <v>3</v>
      </c>
      <c r="AQ6" s="28">
        <v>16</v>
      </c>
      <c r="AR6" s="123">
        <v>0.47049999999999997</v>
      </c>
      <c r="AS6" s="79">
        <v>34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/>
      <c r="C7" s="31"/>
      <c r="D7" s="2"/>
      <c r="E7" s="28"/>
      <c r="F7" s="28"/>
      <c r="G7" s="28"/>
      <c r="H7" s="29"/>
      <c r="I7" s="28"/>
      <c r="J7" s="107"/>
      <c r="K7" s="27"/>
      <c r="L7" s="106"/>
      <c r="M7" s="18"/>
      <c r="N7" s="18"/>
      <c r="O7" s="18"/>
      <c r="Q7" s="28"/>
      <c r="R7" s="28"/>
      <c r="S7" s="29"/>
      <c r="T7" s="28"/>
      <c r="U7" s="28"/>
      <c r="V7" s="29"/>
      <c r="W7" s="27"/>
      <c r="X7" s="28">
        <v>2016</v>
      </c>
      <c r="Y7" s="28" t="s">
        <v>45</v>
      </c>
      <c r="Z7" s="2" t="s">
        <v>32</v>
      </c>
      <c r="AA7" s="28">
        <v>14</v>
      </c>
      <c r="AB7" s="28">
        <v>3</v>
      </c>
      <c r="AC7" s="28">
        <v>43</v>
      </c>
      <c r="AD7" s="28">
        <v>15</v>
      </c>
      <c r="AE7" s="28">
        <v>79</v>
      </c>
      <c r="AF7" s="42">
        <v>0.62690000000000001</v>
      </c>
      <c r="AG7" s="21">
        <v>126</v>
      </c>
      <c r="AH7" s="28" t="s">
        <v>39</v>
      </c>
      <c r="AI7" s="32"/>
      <c r="AJ7" s="28" t="s">
        <v>45</v>
      </c>
      <c r="AK7" s="18"/>
      <c r="AL7" s="21"/>
      <c r="AM7" s="28">
        <v>8</v>
      </c>
      <c r="AN7" s="28">
        <v>1</v>
      </c>
      <c r="AO7" s="28">
        <v>12</v>
      </c>
      <c r="AP7" s="28">
        <v>5</v>
      </c>
      <c r="AQ7" s="28">
        <v>27</v>
      </c>
      <c r="AR7" s="123">
        <v>0.46550000000000002</v>
      </c>
      <c r="AS7" s="79">
        <v>58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2017</v>
      </c>
      <c r="C8" s="28" t="s">
        <v>52</v>
      </c>
      <c r="D8" s="2" t="s">
        <v>51</v>
      </c>
      <c r="E8" s="28">
        <v>18</v>
      </c>
      <c r="F8" s="28">
        <v>1</v>
      </c>
      <c r="G8" s="28">
        <v>38</v>
      </c>
      <c r="H8" s="28">
        <v>3</v>
      </c>
      <c r="I8" s="28">
        <v>52</v>
      </c>
      <c r="J8" s="107">
        <v>0.41260000000000002</v>
      </c>
      <c r="K8" s="27">
        <v>126</v>
      </c>
      <c r="L8" s="106"/>
      <c r="M8" s="18"/>
      <c r="N8" s="18"/>
      <c r="O8" s="18"/>
      <c r="Q8" s="28"/>
      <c r="R8" s="28"/>
      <c r="S8" s="29"/>
      <c r="T8" s="28"/>
      <c r="U8" s="28"/>
      <c r="V8" s="29"/>
      <c r="W8" s="27"/>
      <c r="X8" s="28"/>
      <c r="Y8" s="31"/>
      <c r="Z8" s="2"/>
      <c r="AA8" s="28"/>
      <c r="AB8" s="28"/>
      <c r="AC8" s="28"/>
      <c r="AD8" s="29"/>
      <c r="AE8" s="28"/>
      <c r="AF8" s="42"/>
      <c r="AG8" s="21"/>
      <c r="AH8" s="106"/>
      <c r="AI8" s="18"/>
      <c r="AJ8" s="18"/>
      <c r="AK8" s="18"/>
      <c r="AL8" s="21"/>
      <c r="AM8" s="28"/>
      <c r="AN8" s="28"/>
      <c r="AO8" s="29"/>
      <c r="AP8" s="28"/>
      <c r="AQ8" s="28"/>
      <c r="AR8" s="123"/>
      <c r="AS8" s="7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2018</v>
      </c>
      <c r="C9" s="28" t="s">
        <v>52</v>
      </c>
      <c r="D9" s="2" t="s">
        <v>32</v>
      </c>
      <c r="E9" s="28">
        <v>20</v>
      </c>
      <c r="F9" s="28">
        <v>1</v>
      </c>
      <c r="G9" s="28">
        <v>36</v>
      </c>
      <c r="H9" s="28">
        <v>4</v>
      </c>
      <c r="I9" s="28">
        <v>58</v>
      </c>
      <c r="J9" s="42">
        <v>0.57420000000000004</v>
      </c>
      <c r="K9" s="34">
        <v>101</v>
      </c>
      <c r="L9" s="106"/>
      <c r="M9" s="18"/>
      <c r="N9" s="18"/>
      <c r="O9" s="18"/>
      <c r="Q9" s="28"/>
      <c r="R9" s="28"/>
      <c r="S9" s="29"/>
      <c r="T9" s="28"/>
      <c r="U9" s="28"/>
      <c r="V9" s="29"/>
      <c r="W9" s="27"/>
      <c r="X9" s="28"/>
      <c r="Y9" s="31"/>
      <c r="Z9" s="2"/>
      <c r="AA9" s="28"/>
      <c r="AB9" s="28"/>
      <c r="AC9" s="28"/>
      <c r="AD9" s="29"/>
      <c r="AE9" s="28"/>
      <c r="AF9" s="107"/>
      <c r="AG9" s="27"/>
      <c r="AH9" s="106"/>
      <c r="AI9" s="18"/>
      <c r="AJ9" s="18"/>
      <c r="AK9" s="18"/>
      <c r="AM9" s="28"/>
      <c r="AN9" s="28"/>
      <c r="AO9" s="29"/>
      <c r="AP9" s="28"/>
      <c r="AQ9" s="28"/>
      <c r="AR9" s="29"/>
      <c r="AS9" s="2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129" t="s">
        <v>65</v>
      </c>
      <c r="C10" s="14"/>
      <c r="D10" s="13"/>
      <c r="E10" s="111">
        <f>SUM(E4:E9)</f>
        <v>38</v>
      </c>
      <c r="F10" s="111">
        <f>SUM(F4:F9)</f>
        <v>2</v>
      </c>
      <c r="G10" s="111">
        <f>SUM(G4:G9)</f>
        <v>74</v>
      </c>
      <c r="H10" s="111">
        <f>SUM(H4:H9)</f>
        <v>7</v>
      </c>
      <c r="I10" s="111">
        <f>SUM(I4:I9)</f>
        <v>110</v>
      </c>
      <c r="J10" s="112">
        <f>PRODUCT(I10/K10)</f>
        <v>0.48458149779735682</v>
      </c>
      <c r="K10" s="104">
        <f>SUM(K4:K9)</f>
        <v>227</v>
      </c>
      <c r="L10" s="37"/>
      <c r="M10" s="95"/>
      <c r="N10" s="113"/>
      <c r="O10" s="114"/>
      <c r="P10" s="21"/>
      <c r="Q10" s="111">
        <f>SUM(Q4:Q9)</f>
        <v>0</v>
      </c>
      <c r="R10" s="111">
        <f>SUM(R4:R9)</f>
        <v>0</v>
      </c>
      <c r="S10" s="111">
        <f>SUM(S4:S9)</f>
        <v>0</v>
      </c>
      <c r="T10" s="111">
        <f>SUM(T4:T9)</f>
        <v>0</v>
      </c>
      <c r="U10" s="111">
        <f>SUM(U4:U9)</f>
        <v>0</v>
      </c>
      <c r="V10" s="33">
        <v>0</v>
      </c>
      <c r="W10" s="104">
        <f>SUM(W4:W9)</f>
        <v>0</v>
      </c>
      <c r="X10" s="32" t="s">
        <v>65</v>
      </c>
      <c r="Y10" s="22"/>
      <c r="Z10" s="20"/>
      <c r="AA10" s="111">
        <f>SUM(AA4:AA9)</f>
        <v>28</v>
      </c>
      <c r="AB10" s="111">
        <f>SUM(AB4:AB9)</f>
        <v>4</v>
      </c>
      <c r="AC10" s="111">
        <f>SUM(AC4:AC9)</f>
        <v>54</v>
      </c>
      <c r="AD10" s="111">
        <f>SUM(AD4:AD9)</f>
        <v>23</v>
      </c>
      <c r="AE10" s="111">
        <f>SUM(AE4:AE9)</f>
        <v>113</v>
      </c>
      <c r="AF10" s="112">
        <f>PRODUCT(AE10/AG10)</f>
        <v>0.55665024630541871</v>
      </c>
      <c r="AG10" s="104">
        <f>SUM(AG4:AG9)</f>
        <v>203</v>
      </c>
      <c r="AH10" s="37"/>
      <c r="AI10" s="95"/>
      <c r="AJ10" s="113"/>
      <c r="AK10" s="114"/>
      <c r="AL10" s="21"/>
      <c r="AM10" s="111">
        <f>SUM(AM4:AM9)</f>
        <v>16</v>
      </c>
      <c r="AN10" s="111">
        <f>SUM(AN4:AN9)</f>
        <v>1</v>
      </c>
      <c r="AO10" s="111">
        <f>SUM(AO4:AO9)</f>
        <v>12</v>
      </c>
      <c r="AP10" s="111">
        <f>SUM(AP4:AP9)</f>
        <v>8</v>
      </c>
      <c r="AQ10" s="111">
        <f>SUM(AQ4:AQ9)</f>
        <v>47</v>
      </c>
      <c r="AR10" s="112">
        <f>PRODUCT(AQ10/AS10)</f>
        <v>0.41592920353982299</v>
      </c>
      <c r="AS10" s="105">
        <f>SUM(AS4:AS9)</f>
        <v>113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62"/>
      <c r="K11" s="27"/>
      <c r="L11" s="21"/>
      <c r="M11" s="21"/>
      <c r="N11" s="21"/>
      <c r="O11" s="21"/>
      <c r="P11" s="34"/>
      <c r="Q11" s="34"/>
      <c r="R11" s="35"/>
      <c r="S11" s="34"/>
      <c r="T11" s="34"/>
      <c r="U11" s="21"/>
      <c r="V11" s="21"/>
      <c r="W11" s="27"/>
      <c r="X11" s="34"/>
      <c r="Y11" s="34"/>
      <c r="Z11" s="34"/>
      <c r="AA11" s="34"/>
      <c r="AB11" s="34"/>
      <c r="AC11" s="34"/>
      <c r="AD11" s="34"/>
      <c r="AE11" s="34"/>
      <c r="AF11" s="62"/>
      <c r="AG11" s="27"/>
      <c r="AH11" s="21"/>
      <c r="AI11" s="21"/>
      <c r="AJ11" s="21"/>
      <c r="AK11" s="21"/>
      <c r="AL11" s="34"/>
      <c r="AM11" s="34"/>
      <c r="AN11" s="35"/>
      <c r="AO11" s="34"/>
      <c r="AP11" s="34"/>
      <c r="AQ11" s="21"/>
      <c r="AR11" s="21"/>
      <c r="AS11" s="2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15" t="s">
        <v>64</v>
      </c>
      <c r="C12" s="116"/>
      <c r="D12" s="117"/>
      <c r="E12" s="20" t="s">
        <v>2</v>
      </c>
      <c r="F12" s="18" t="s">
        <v>7</v>
      </c>
      <c r="G12" s="20" t="s">
        <v>4</v>
      </c>
      <c r="H12" s="18" t="s">
        <v>5</v>
      </c>
      <c r="I12" s="18" t="s">
        <v>12</v>
      </c>
      <c r="J12" s="18" t="s">
        <v>17</v>
      </c>
      <c r="K12" s="21"/>
      <c r="L12" s="18" t="s">
        <v>21</v>
      </c>
      <c r="M12" s="18" t="s">
        <v>22</v>
      </c>
      <c r="N12" s="18" t="s">
        <v>70</v>
      </c>
      <c r="O12" s="18" t="s">
        <v>71</v>
      </c>
      <c r="Q12" s="35"/>
      <c r="R12" s="35" t="s">
        <v>27</v>
      </c>
      <c r="S12" s="35"/>
      <c r="T12" s="34" t="s">
        <v>72</v>
      </c>
      <c r="U12" s="21"/>
      <c r="V12" s="27"/>
      <c r="W12" s="27"/>
      <c r="X12" s="94"/>
      <c r="Y12" s="94"/>
      <c r="Z12" s="94"/>
      <c r="AA12" s="94"/>
      <c r="AB12" s="94"/>
      <c r="AC12" s="34"/>
      <c r="AD12" s="34"/>
      <c r="AE12" s="34"/>
      <c r="AF12" s="34"/>
      <c r="AG12" s="34"/>
      <c r="AH12" s="34"/>
      <c r="AI12" s="34"/>
      <c r="AJ12" s="34"/>
      <c r="AK12" s="34"/>
      <c r="AM12" s="27"/>
      <c r="AN12" s="94"/>
      <c r="AO12" s="94"/>
      <c r="AP12" s="94"/>
      <c r="AQ12" s="94"/>
      <c r="AR12" s="94"/>
      <c r="AS12" s="9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9" t="s">
        <v>40</v>
      </c>
      <c r="C13" s="4"/>
      <c r="D13" s="40"/>
      <c r="E13" s="118">
        <v>4</v>
      </c>
      <c r="F13" s="118">
        <v>0</v>
      </c>
      <c r="G13" s="118">
        <v>3</v>
      </c>
      <c r="H13" s="118">
        <v>0</v>
      </c>
      <c r="I13" s="118">
        <v>4</v>
      </c>
      <c r="J13" s="130">
        <v>0.57099999999999995</v>
      </c>
      <c r="K13" s="34">
        <f>PRODUCT(I13/J13)</f>
        <v>7.0052539404553418</v>
      </c>
      <c r="L13" s="119">
        <f>PRODUCT((F13+G13)/E13)</f>
        <v>0.75</v>
      </c>
      <c r="M13" s="119">
        <f>PRODUCT(H13/E13)</f>
        <v>0</v>
      </c>
      <c r="N13" s="119">
        <f>PRODUCT((F13+G13+H13)/E13)</f>
        <v>0.75</v>
      </c>
      <c r="O13" s="119">
        <f>PRODUCT(I13/E13)</f>
        <v>1</v>
      </c>
      <c r="Q13" s="35"/>
      <c r="R13" s="35"/>
      <c r="S13" s="35"/>
      <c r="T13" s="34" t="s">
        <v>30</v>
      </c>
      <c r="U13" s="34"/>
      <c r="V13" s="34"/>
      <c r="W13" s="34"/>
      <c r="X13" s="35"/>
      <c r="Y13" s="35"/>
      <c r="Z13" s="35"/>
      <c r="AA13" s="35"/>
      <c r="AB13" s="35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5"/>
      <c r="AO13" s="35"/>
      <c r="AP13" s="35"/>
      <c r="AQ13" s="35"/>
      <c r="AR13" s="35"/>
      <c r="AS13" s="35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08" t="s">
        <v>49</v>
      </c>
      <c r="C14" s="109"/>
      <c r="D14" s="110"/>
      <c r="E14" s="118">
        <f>PRODUCT(E10+Q10)</f>
        <v>38</v>
      </c>
      <c r="F14" s="118">
        <f>PRODUCT(F10+R10)</f>
        <v>2</v>
      </c>
      <c r="G14" s="118">
        <f>PRODUCT(G10+S10)</f>
        <v>74</v>
      </c>
      <c r="H14" s="118">
        <f>PRODUCT(H10+T10)</f>
        <v>7</v>
      </c>
      <c r="I14" s="118">
        <f>PRODUCT(I10+U10)</f>
        <v>110</v>
      </c>
      <c r="J14" s="130">
        <f>PRODUCT(I14/K14)</f>
        <v>0.48458149779735682</v>
      </c>
      <c r="K14" s="34">
        <f>PRODUCT(K10+W10)</f>
        <v>227</v>
      </c>
      <c r="L14" s="119">
        <f>PRODUCT((F14+G14)/E14)</f>
        <v>2</v>
      </c>
      <c r="M14" s="119">
        <f>PRODUCT(H14/E14)</f>
        <v>0.18421052631578946</v>
      </c>
      <c r="N14" s="119">
        <f>PRODUCT((F14+G14+H14)/E14)</f>
        <v>2.1842105263157894</v>
      </c>
      <c r="O14" s="119">
        <f>PRODUCT(I14/E14)</f>
        <v>2.8947368421052633</v>
      </c>
      <c r="Q14" s="35"/>
      <c r="R14" s="35"/>
      <c r="S14" s="35"/>
      <c r="T14" s="34" t="s">
        <v>41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5" t="s">
        <v>63</v>
      </c>
      <c r="C15" s="56"/>
      <c r="D15" s="57"/>
      <c r="E15" s="118">
        <f>PRODUCT(AA10+AM10)</f>
        <v>44</v>
      </c>
      <c r="F15" s="118">
        <f>PRODUCT(AB10+AN10)</f>
        <v>5</v>
      </c>
      <c r="G15" s="118">
        <f>PRODUCT(AC10+AO10)</f>
        <v>66</v>
      </c>
      <c r="H15" s="118">
        <f>PRODUCT(AD10+AP10)</f>
        <v>31</v>
      </c>
      <c r="I15" s="118">
        <f>PRODUCT(AE10+AQ10)</f>
        <v>160</v>
      </c>
      <c r="J15" s="130">
        <f>PRODUCT(I15/K15)</f>
        <v>0.50632911392405067</v>
      </c>
      <c r="K15" s="21">
        <f>PRODUCT(AG10+AS10)</f>
        <v>316</v>
      </c>
      <c r="L15" s="119">
        <f>PRODUCT((F15+G15)/E15)</f>
        <v>1.6136363636363635</v>
      </c>
      <c r="M15" s="119">
        <f>PRODUCT(H15/E15)</f>
        <v>0.70454545454545459</v>
      </c>
      <c r="N15" s="119">
        <f>PRODUCT((F15+G15+H15)/E15)</f>
        <v>2.3181818181818183</v>
      </c>
      <c r="O15" s="119">
        <f>PRODUCT(I15/E15)</f>
        <v>3.6363636363636362</v>
      </c>
      <c r="Q15" s="35"/>
      <c r="R15" s="35"/>
      <c r="S15" s="34"/>
      <c r="T15" s="34" t="s">
        <v>53</v>
      </c>
      <c r="U15" s="21"/>
      <c r="V15" s="21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21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20" t="s">
        <v>65</v>
      </c>
      <c r="C16" s="121"/>
      <c r="D16" s="122"/>
      <c r="E16" s="118">
        <f>SUM(E13:E15)</f>
        <v>86</v>
      </c>
      <c r="F16" s="118">
        <f t="shared" ref="F16:I16" si="0">SUM(F13:F15)</f>
        <v>7</v>
      </c>
      <c r="G16" s="118">
        <f t="shared" si="0"/>
        <v>143</v>
      </c>
      <c r="H16" s="118">
        <f t="shared" si="0"/>
        <v>38</v>
      </c>
      <c r="I16" s="118">
        <f t="shared" si="0"/>
        <v>274</v>
      </c>
      <c r="J16" s="130">
        <f>PRODUCT(I16/K16)</f>
        <v>0.49817705928617145</v>
      </c>
      <c r="K16" s="34">
        <f>SUM(K13:K15)</f>
        <v>550.0052539404553</v>
      </c>
      <c r="L16" s="119">
        <f>PRODUCT((F16+G16)/E16)</f>
        <v>1.7441860465116279</v>
      </c>
      <c r="M16" s="119">
        <f>PRODUCT(H16/E16)</f>
        <v>0.44186046511627908</v>
      </c>
      <c r="N16" s="119">
        <f>PRODUCT((F16+G16+H16)/E16)</f>
        <v>2.1860465116279069</v>
      </c>
      <c r="O16" s="119">
        <f>PRODUCT(I16/E16)</f>
        <v>3.1860465116279069</v>
      </c>
      <c r="Q16" s="21"/>
      <c r="R16" s="21"/>
      <c r="S16" s="21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1"/>
      <c r="F17" s="21"/>
      <c r="G17" s="21"/>
      <c r="H17" s="21"/>
      <c r="I17" s="21"/>
      <c r="J17" s="34"/>
      <c r="K17" s="34"/>
      <c r="L17" s="21"/>
      <c r="M17" s="21"/>
      <c r="N17" s="21"/>
      <c r="O17" s="21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H89" s="34"/>
      <c r="AI89" s="34"/>
      <c r="AJ89" s="34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H90" s="34"/>
      <c r="AI90" s="34"/>
      <c r="AJ90" s="34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H91" s="34"/>
      <c r="AI91" s="34"/>
      <c r="AJ91" s="34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H92" s="34"/>
      <c r="AI92" s="34"/>
      <c r="AJ92" s="34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H93" s="34"/>
      <c r="AI93" s="34"/>
      <c r="AJ93" s="34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H94" s="34"/>
      <c r="AI94" s="34"/>
      <c r="AJ94" s="34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H95" s="34"/>
      <c r="AI95" s="34"/>
      <c r="AJ95" s="34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H96" s="34"/>
      <c r="AI96" s="34"/>
      <c r="AJ96" s="34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H97" s="34"/>
      <c r="AI97" s="34"/>
      <c r="AJ97" s="34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H98" s="34"/>
      <c r="AI98" s="34"/>
      <c r="AJ98" s="34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H99" s="34"/>
      <c r="AI99" s="34"/>
      <c r="AJ99" s="34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H100" s="34"/>
      <c r="AI100" s="34"/>
      <c r="AJ100" s="34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H101" s="34"/>
      <c r="AI101" s="34"/>
      <c r="AJ101" s="34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H102" s="34"/>
      <c r="AI102" s="34"/>
      <c r="AJ102" s="34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H103" s="34"/>
      <c r="AI103" s="34"/>
      <c r="AJ103" s="34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H104" s="34"/>
      <c r="AI104" s="34"/>
      <c r="AJ104" s="34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H105" s="34"/>
      <c r="AI105" s="34"/>
      <c r="AJ105" s="34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H106" s="34"/>
      <c r="AI106" s="34"/>
      <c r="AJ106" s="34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H107" s="34"/>
      <c r="AI107" s="34"/>
      <c r="AJ107" s="34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H108" s="34"/>
      <c r="AI108" s="34"/>
      <c r="AJ108" s="34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H109" s="34"/>
      <c r="AI109" s="34"/>
      <c r="AJ109" s="34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H110" s="34"/>
      <c r="AI110" s="34"/>
      <c r="AJ110" s="34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H111" s="34"/>
      <c r="AI111" s="34"/>
      <c r="AJ111" s="34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H112" s="34"/>
      <c r="AI112" s="34"/>
      <c r="AJ112" s="34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H113" s="34"/>
      <c r="AI113" s="34"/>
      <c r="AJ113" s="34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H114" s="34"/>
      <c r="AI114" s="34"/>
      <c r="AJ114" s="34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H115" s="34"/>
      <c r="AI115" s="34"/>
      <c r="AJ115" s="34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H116" s="34"/>
      <c r="AI116" s="34"/>
      <c r="AJ116" s="34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H117" s="34"/>
      <c r="AI117" s="34"/>
      <c r="AJ117" s="34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H118" s="34"/>
      <c r="AI118" s="34"/>
      <c r="AJ118" s="34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H119" s="34"/>
      <c r="AI119" s="34"/>
      <c r="AJ119" s="34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H120" s="34"/>
      <c r="AI120" s="34"/>
      <c r="AJ120" s="34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H121" s="34"/>
      <c r="AI121" s="34"/>
      <c r="AJ121" s="34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H122" s="34"/>
      <c r="AI122" s="34"/>
      <c r="AJ122" s="34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H123" s="34"/>
      <c r="AI123" s="34"/>
      <c r="AJ123" s="34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H124" s="34"/>
      <c r="AI124" s="34"/>
      <c r="AJ124" s="34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H125" s="34"/>
      <c r="AI125" s="34"/>
      <c r="AJ125" s="34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H126" s="34"/>
      <c r="AI126" s="34"/>
      <c r="AJ126" s="34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H127" s="34"/>
      <c r="AI127" s="34"/>
      <c r="AJ127" s="34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H128" s="34"/>
      <c r="AI128" s="34"/>
      <c r="AJ128" s="34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H129" s="34"/>
      <c r="AI129" s="34"/>
      <c r="AJ129" s="34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H130" s="34"/>
      <c r="AI130" s="34"/>
      <c r="AJ130" s="34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H131" s="34"/>
      <c r="AI131" s="34"/>
      <c r="AJ131" s="34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H132" s="34"/>
      <c r="AI132" s="34"/>
      <c r="AJ132" s="34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H133" s="34"/>
      <c r="AI133" s="34"/>
      <c r="AJ133" s="34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H134" s="34"/>
      <c r="AI134" s="34"/>
      <c r="AJ134" s="34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H135" s="34"/>
      <c r="AI135" s="34"/>
      <c r="AJ135" s="34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H136" s="34"/>
      <c r="AI136" s="34"/>
      <c r="AJ136" s="34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H137" s="34"/>
      <c r="AI137" s="34"/>
      <c r="AJ137" s="34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H138" s="34"/>
      <c r="AI138" s="34"/>
      <c r="AJ138" s="34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H139" s="34"/>
      <c r="AI139" s="34"/>
      <c r="AJ139" s="34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H140" s="34"/>
      <c r="AI140" s="34"/>
      <c r="AJ140" s="34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H141" s="34"/>
      <c r="AI141" s="34"/>
      <c r="AJ141" s="34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H142" s="34"/>
      <c r="AI142" s="34"/>
      <c r="AJ142" s="34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H143" s="34"/>
      <c r="AI143" s="34"/>
      <c r="AJ143" s="34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H144" s="34"/>
      <c r="AI144" s="34"/>
      <c r="AJ144" s="34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H145" s="34"/>
      <c r="AI145" s="34"/>
      <c r="AJ145" s="34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H146" s="34"/>
      <c r="AI146" s="34"/>
      <c r="AJ146" s="34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H147" s="34"/>
      <c r="AI147" s="34"/>
      <c r="AJ147" s="34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H148" s="34"/>
      <c r="AI148" s="34"/>
      <c r="AJ148" s="34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H149" s="34"/>
      <c r="AI149" s="34"/>
      <c r="AJ149" s="34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H150" s="34"/>
      <c r="AI150" s="34"/>
      <c r="AJ150" s="34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H151" s="34"/>
      <c r="AI151" s="34"/>
      <c r="AJ151" s="34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H152" s="34"/>
      <c r="AI152" s="34"/>
      <c r="AJ152" s="34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H153" s="34"/>
      <c r="AI153" s="34"/>
      <c r="AJ153" s="34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H154" s="34"/>
      <c r="AI154" s="34"/>
      <c r="AJ154" s="34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H155" s="34"/>
      <c r="AI155" s="34"/>
      <c r="AJ155" s="34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H156" s="34"/>
      <c r="AI156" s="34"/>
      <c r="AJ156" s="34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H157" s="34"/>
      <c r="AI157" s="34"/>
      <c r="AJ157" s="34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H158" s="34"/>
      <c r="AI158" s="34"/>
      <c r="AJ158" s="34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H159" s="34"/>
      <c r="AI159" s="34"/>
      <c r="AJ159" s="34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H160" s="34"/>
      <c r="AI160" s="34"/>
      <c r="AJ160" s="34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H161" s="34"/>
      <c r="AI161" s="34"/>
      <c r="AJ161" s="34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H162" s="34"/>
      <c r="AI162" s="34"/>
      <c r="AJ162" s="34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H163" s="34"/>
      <c r="AI163" s="34"/>
      <c r="AJ163" s="34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H164" s="34"/>
      <c r="AI164" s="34"/>
      <c r="AJ164" s="34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H165" s="34"/>
      <c r="AI165" s="34"/>
      <c r="AJ165" s="34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H166" s="34"/>
      <c r="AI166" s="34"/>
      <c r="AJ166" s="34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H167" s="34"/>
      <c r="AI167" s="34"/>
      <c r="AJ167" s="34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H168" s="34"/>
      <c r="AI168" s="34"/>
      <c r="AJ168" s="34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H169" s="34"/>
      <c r="AI169" s="34"/>
      <c r="AJ169" s="34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H170" s="34"/>
      <c r="AI170" s="34"/>
      <c r="AJ170" s="34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H171" s="34"/>
      <c r="AI171" s="34"/>
      <c r="AJ171" s="34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H172" s="34"/>
      <c r="AI172" s="34"/>
      <c r="AJ172" s="34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H173" s="34"/>
      <c r="AI173" s="34"/>
      <c r="AJ173" s="34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1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H174" s="34"/>
      <c r="AI174" s="34"/>
      <c r="AJ174" s="34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1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H175" s="34"/>
      <c r="AI175" s="34"/>
      <c r="AJ175" s="34"/>
      <c r="AK175" s="34"/>
      <c r="AL175" s="21"/>
    </row>
    <row r="176" spans="1:57" ht="14.25" x14ac:dyDescent="0.2">
      <c r="L176"/>
      <c r="M176"/>
      <c r="N176"/>
      <c r="O176"/>
      <c r="P176"/>
      <c r="Q176" s="21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H176" s="34"/>
      <c r="AI176" s="34"/>
      <c r="AJ176" s="34"/>
      <c r="AK176" s="34"/>
      <c r="AL176" s="21"/>
    </row>
    <row r="177" spans="12:38" ht="14.25" x14ac:dyDescent="0.2">
      <c r="L177"/>
      <c r="M177"/>
      <c r="N177"/>
      <c r="O177"/>
      <c r="P177"/>
      <c r="Q177" s="21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H177" s="34"/>
      <c r="AI177" s="34"/>
      <c r="AJ177" s="34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H178" s="34"/>
      <c r="AI178" s="34"/>
      <c r="AJ178" s="34"/>
      <c r="AK178" s="34"/>
      <c r="AL178" s="21"/>
    </row>
    <row r="179" spans="12:38" ht="14.25" x14ac:dyDescent="0.2">
      <c r="L179" s="21"/>
      <c r="M179" s="21"/>
      <c r="N179" s="21"/>
      <c r="O179" s="21"/>
      <c r="P179" s="21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H179" s="34"/>
      <c r="AI179" s="34"/>
      <c r="AJ179" s="34"/>
      <c r="AK179" s="34"/>
      <c r="AL179" s="21"/>
    </row>
    <row r="180" spans="12:38" ht="14.25" x14ac:dyDescent="0.2">
      <c r="L180" s="21"/>
      <c r="M180" s="21"/>
      <c r="N180" s="21"/>
      <c r="O180" s="21"/>
      <c r="P180" s="21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H180" s="34"/>
      <c r="AI180" s="34"/>
      <c r="AJ180" s="34"/>
      <c r="AK180" s="34"/>
      <c r="AL180" s="21"/>
    </row>
    <row r="181" spans="12:38" ht="14.25" x14ac:dyDescent="0.2">
      <c r="L181" s="21"/>
      <c r="M181" s="21"/>
      <c r="N181" s="21"/>
      <c r="O181" s="21"/>
      <c r="P181" s="21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H181" s="21"/>
      <c r="AI181" s="21"/>
      <c r="AJ181" s="21"/>
      <c r="AK181" s="21"/>
      <c r="AL181" s="21"/>
    </row>
    <row r="182" spans="12:38" x14ac:dyDescent="0.25"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</row>
    <row r="183" spans="12:38" x14ac:dyDescent="0.25"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</row>
    <row r="184" spans="12:38" x14ac:dyDescent="0.25"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</row>
    <row r="185" spans="12:38" x14ac:dyDescent="0.25"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</row>
    <row r="186" spans="12:38" x14ac:dyDescent="0.25"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</row>
    <row r="187" spans="12:38" x14ac:dyDescent="0.25"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</row>
    <row r="188" spans="12:38" x14ac:dyDescent="0.25"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</row>
    <row r="189" spans="12:38" x14ac:dyDescent="0.25"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</row>
  </sheetData>
  <sortState ref="B8:M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2018-11-19T08:07:07Z</dcterms:modified>
</cp:coreProperties>
</file>