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7" i="3" l="1"/>
  <c r="AQ7" i="3"/>
  <c r="AP7" i="3"/>
  <c r="AO7" i="3"/>
  <c r="AN7" i="3"/>
  <c r="AM7" i="3"/>
  <c r="AG7" i="3"/>
  <c r="AE7" i="3"/>
  <c r="AD7" i="3"/>
  <c r="AC7" i="3"/>
  <c r="AB7" i="3"/>
  <c r="AA7" i="3"/>
  <c r="W7" i="3"/>
  <c r="U7" i="3"/>
  <c r="T7" i="3"/>
  <c r="S7" i="3"/>
  <c r="R7" i="3"/>
  <c r="Q7" i="3"/>
  <c r="K7" i="3"/>
  <c r="I7" i="3"/>
  <c r="H7" i="3"/>
  <c r="G7" i="3"/>
  <c r="F7" i="3"/>
  <c r="E7" i="3"/>
  <c r="AF7" i="3" l="1"/>
  <c r="G12" i="3"/>
  <c r="K12" i="3"/>
  <c r="I12" i="3"/>
  <c r="E12" i="3"/>
  <c r="I11" i="3"/>
  <c r="H11" i="3"/>
  <c r="F11" i="3"/>
  <c r="E11" i="3"/>
  <c r="E13" i="3" s="1"/>
  <c r="G11" i="3" l="1"/>
  <c r="G13" i="3" s="1"/>
  <c r="K13" i="3"/>
  <c r="F12" i="3"/>
  <c r="F13" i="3" s="1"/>
  <c r="H12" i="3"/>
  <c r="H13" i="3" s="1"/>
  <c r="M13" i="3" s="1"/>
  <c r="I13" i="3"/>
  <c r="J12" i="3"/>
  <c r="O12" i="3"/>
  <c r="M12" i="3"/>
  <c r="L12" i="3" l="1"/>
  <c r="N12" i="3"/>
  <c r="L13" i="3"/>
  <c r="N13" i="3"/>
  <c r="O13" i="3"/>
  <c r="J13" i="3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<sst xmlns="http://schemas.openxmlformats.org/spreadsheetml/2006/main" count="75" uniqueCount="33">
  <si>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</si>
  <si>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</si>
  <si>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</si>
  <si>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</si>
  <si>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</si>
  <si>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</si>
  <si>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</si>
  <si>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</si>
  <si>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</si>
  <si>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</si>
  <si>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</si>
  <si>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</si>
  <si>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</si>
  <si>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</si>
  <si>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</si>
  <si>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</si>
  <si>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</si>
  <si>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</si>
  <si>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</si>
  <si>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</si>
  <si>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</si>
  <si>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</si>
  <si>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</si>
  <si>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</si>
  <si>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Jesse Haapanen</t>
  </si>
  <si>
    <t>3.</t>
  </si>
  <si>
    <t>Lippo Pesis  2</t>
  </si>
  <si>
    <t>25.5.2001   Oulu</t>
  </si>
  <si>
    <t>Lippo Juniorit = Oulun Lippo Juniorit  (2003),  kasvattajaseura</t>
  </si>
  <si>
    <t>Lippo Pesis = Oulun Lippo Pesis  (2010)</t>
  </si>
  <si>
    <t>6.</t>
  </si>
  <si>
    <t>Lippo Jun  2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</si>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</sst>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3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2018</v>
      </c>
      <c r="Y4" s="12" t="s">
        <v>25</v>
      </c>
      <c r="Z4" s="1" t="s">
        <v>26</v>
      </c>
      <c r="AA4" s="12">
        <v>10</v>
      </c>
      <c r="AB4" s="12">
        <v>0</v>
      </c>
      <c r="AC4" s="12">
        <v>1</v>
      </c>
      <c r="AD4" s="12">
        <v>19</v>
      </c>
      <c r="AE4" s="12">
        <v>32</v>
      </c>
      <c r="AF4" s="66">
        <v>0.61529999999999996</v>
      </c>
      <c r="AG4" s="10">
        <v>52</v>
      </c>
      <c r="AH4" s="7"/>
      <c r="AI4" s="7"/>
      <c r="AJ4" s="7"/>
      <c r="AK4" s="7"/>
      <c r="AL4" s="10"/>
      <c r="AM4" s="12">
        <v>3</v>
      </c>
      <c r="AN4" s="12">
        <v>1</v>
      </c>
      <c r="AO4" s="12">
        <v>2</v>
      </c>
      <c r="AP4" s="12">
        <v>9</v>
      </c>
      <c r="AQ4" s="12">
        <v>18</v>
      </c>
      <c r="AR4" s="61">
        <v>0.94730000000000003</v>
      </c>
      <c r="AS4" s="10">
        <v>19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2019</v>
      </c>
      <c r="Y5" s="12" t="s">
        <v>30</v>
      </c>
      <c r="Z5" s="1" t="s">
        <v>31</v>
      </c>
      <c r="AA5" s="12">
        <v>12</v>
      </c>
      <c r="AB5" s="12">
        <v>2</v>
      </c>
      <c r="AC5" s="12">
        <v>2</v>
      </c>
      <c r="AD5" s="12">
        <v>31</v>
      </c>
      <c r="AE5" s="12">
        <v>55</v>
      </c>
      <c r="AF5" s="66">
        <v>0.6875</v>
      </c>
      <c r="AG5" s="19">
        <v>80</v>
      </c>
      <c r="AH5" s="41"/>
      <c r="AI5" s="7" t="s">
        <v>30</v>
      </c>
      <c r="AJ5" s="7"/>
      <c r="AK5" s="7"/>
      <c r="AL5" s="10"/>
      <c r="AM5" s="12"/>
      <c r="AN5" s="12"/>
      <c r="AO5" s="13"/>
      <c r="AP5" s="12"/>
      <c r="AQ5" s="12"/>
      <c r="AR5" s="61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>
        <v>2020</v>
      </c>
      <c r="Y6" s="12" t="s">
        <v>32</v>
      </c>
      <c r="Z6" s="1" t="s">
        <v>31</v>
      </c>
      <c r="AA6" s="12">
        <v>3</v>
      </c>
      <c r="AB6" s="12">
        <v>0</v>
      </c>
      <c r="AC6" s="12">
        <v>1</v>
      </c>
      <c r="AD6" s="12">
        <v>5</v>
      </c>
      <c r="AE6" s="12">
        <v>17</v>
      </c>
      <c r="AF6" s="32">
        <v>0.85</v>
      </c>
      <c r="AG6" s="19">
        <v>20</v>
      </c>
      <c r="AH6" s="41"/>
      <c r="AI6" s="7"/>
      <c r="AJ6" s="7"/>
      <c r="AK6" s="7"/>
      <c r="AL6" s="68"/>
      <c r="AM6" s="12"/>
      <c r="AN6" s="12"/>
      <c r="AO6" s="13"/>
      <c r="AP6" s="12"/>
      <c r="AQ6" s="12"/>
      <c r="AR6" s="67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2"/>
      <c r="O7" s="43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56" t="s">
        <v>13</v>
      </c>
      <c r="Y7" s="11"/>
      <c r="Z7" s="9"/>
      <c r="AA7" s="36">
        <f>SUM(AA4:AA6)</f>
        <v>25</v>
      </c>
      <c r="AB7" s="36">
        <f t="shared" ref="AB7:AG7" si="2">SUM(AB4:AB6)</f>
        <v>2</v>
      </c>
      <c r="AC7" s="36">
        <f t="shared" si="2"/>
        <v>4</v>
      </c>
      <c r="AD7" s="36">
        <f t="shared" si="2"/>
        <v>55</v>
      </c>
      <c r="AE7" s="36">
        <f t="shared" si="2"/>
        <v>104</v>
      </c>
      <c r="AF7" s="37">
        <f>PRODUCT(AE7/AG7)</f>
        <v>0.68421052631578949</v>
      </c>
      <c r="AG7" s="21">
        <f t="shared" si="2"/>
        <v>152</v>
      </c>
      <c r="AH7" s="18"/>
      <c r="AI7" s="29"/>
      <c r="AJ7" s="42"/>
      <c r="AK7" s="43"/>
      <c r="AL7" s="10"/>
      <c r="AM7" s="36">
        <f>SUM(AM4:AM6)</f>
        <v>3</v>
      </c>
      <c r="AN7" s="36">
        <f t="shared" ref="AN7:AQ7" si="3">SUM(AN4:AN6)</f>
        <v>1</v>
      </c>
      <c r="AO7" s="36">
        <f t="shared" si="3"/>
        <v>2</v>
      </c>
      <c r="AP7" s="36">
        <f t="shared" si="3"/>
        <v>9</v>
      </c>
      <c r="AQ7" s="36">
        <f t="shared" si="3"/>
        <v>18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23</v>
      </c>
      <c r="Q9" s="17"/>
      <c r="R9" s="17" t="s">
        <v>10</v>
      </c>
      <c r="S9" s="17"/>
      <c r="T9" s="55" t="s">
        <v>28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29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28</v>
      </c>
      <c r="F12" s="48">
        <f>PRODUCT(AB7+AN7)</f>
        <v>3</v>
      </c>
      <c r="G12" s="48">
        <f>PRODUCT(AC7+AO7)</f>
        <v>6</v>
      </c>
      <c r="H12" s="48">
        <f>PRODUCT(AD7+AP7)</f>
        <v>64</v>
      </c>
      <c r="I12" s="48">
        <f>PRODUCT(AE7+AQ7)</f>
        <v>122</v>
      </c>
      <c r="J12" s="65">
        <f>PRODUCT(I12/K12)</f>
        <v>0.80263157894736847</v>
      </c>
      <c r="K12" s="10">
        <f>PRODUCT(AG7+AS7)</f>
        <v>152</v>
      </c>
      <c r="L12" s="54">
        <f>PRODUCT((F12+G12)/E12)</f>
        <v>0.32142857142857145</v>
      </c>
      <c r="M12" s="54">
        <f>PRODUCT(H12/E12)</f>
        <v>2.2857142857142856</v>
      </c>
      <c r="N12" s="54">
        <f>PRODUCT((F12+G12+H12)/E12)</f>
        <v>2.6071428571428572</v>
      </c>
      <c r="O12" s="54">
        <f>PRODUCT(I12/E12)</f>
        <v>4.3571428571428568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28</v>
      </c>
      <c r="F13" s="48">
        <f t="shared" ref="F13:I13" si="4">SUM(F10:F12)</f>
        <v>3</v>
      </c>
      <c r="G13" s="48">
        <f t="shared" si="4"/>
        <v>6</v>
      </c>
      <c r="H13" s="48">
        <f t="shared" si="4"/>
        <v>64</v>
      </c>
      <c r="I13" s="48">
        <f t="shared" si="4"/>
        <v>122</v>
      </c>
      <c r="J13" s="65">
        <f>PRODUCT(I13/K13)</f>
        <v>0.80263157894736847</v>
      </c>
      <c r="K13" s="16">
        <f>SUM(K10:K12)</f>
        <v>152</v>
      </c>
      <c r="L13" s="54">
        <f>PRODUCT((F13+G13)/E13)</f>
        <v>0.32142857142857145</v>
      </c>
      <c r="M13" s="54">
        <f>PRODUCT(H13/E13)</f>
        <v>2.2857142857142856</v>
      </c>
      <c r="N13" s="54">
        <f>PRODUCT((F13+G13+H13)/E13)</f>
        <v>2.6071428571428572</v>
      </c>
      <c r="O13" s="54">
        <f>PRODUCT(I13/E13)</f>
        <v>4.3571428571428568</v>
      </c>
      <c r="Q13" s="10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ref="X5:AK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2020-08-29T08:21:06Z</dcterms:modified>
</cp:coreProperties>
</file>