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0" i="3" l="1"/>
  <c r="K16" i="3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N15" i="3" s="1"/>
  <c r="H15" i="3"/>
  <c r="H16" i="3" s="1"/>
  <c r="M16" i="3" s="1"/>
  <c r="I16" i="3"/>
  <c r="J15" i="3"/>
  <c r="O15" i="3"/>
  <c r="L15" i="3"/>
  <c r="M15" i="3"/>
  <c r="AF10" i="3"/>
  <c r="F16" i="3" l="1"/>
  <c r="O16" i="3"/>
  <c r="J16" i="3"/>
  <c r="L16" i="3" l="1"/>
  <c r="N16" i="3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<sst xmlns="http://schemas.openxmlformats.org/spreadsheetml/2006/main" count="79" uniqueCount="35">
  <si>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</si>
  <si>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</si>
  <si>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</si>
  <si>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</si>
  <si>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</si>
  <si>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</si>
  <si>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</si>
  <si>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</si>
  <si>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</si>
  <si>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</si>
  <si>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</si>
  <si>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</si>
  <si>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</si>
  <si>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</si>
  <si>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</si>
  <si>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</si>
  <si>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</si>
  <si>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</si>
  <si>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</si>
  <si>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PöU = Pöytyän Urheilijat  (1945)</t>
  </si>
  <si>
    <t>Waltteri Haapala</t>
  </si>
  <si>
    <t>6.</t>
  </si>
  <si>
    <t>Tahko  2</t>
  </si>
  <si>
    <t>4.</t>
  </si>
  <si>
    <t>KiPe</t>
  </si>
  <si>
    <t>1.</t>
  </si>
  <si>
    <t>PöU</t>
  </si>
  <si>
    <t>18.8.1995   Hyvinkää</t>
  </si>
  <si>
    <t>Tahko = Hyvinkään Tahko  (1915),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</si>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</sst>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2011</v>
      </c>
      <c r="Y4" s="12" t="s">
        <v>21</v>
      </c>
      <c r="Z4" s="1" t="s">
        <v>22</v>
      </c>
      <c r="AA4" s="12">
        <v>5</v>
      </c>
      <c r="AB4" s="12">
        <v>0</v>
      </c>
      <c r="AC4" s="12">
        <v>1</v>
      </c>
      <c r="AD4" s="12">
        <v>2</v>
      </c>
      <c r="AE4" s="12">
        <v>13</v>
      </c>
      <c r="AF4" s="68">
        <v>0.44819999999999999</v>
      </c>
      <c r="AG4" s="10">
        <v>29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2012</v>
      </c>
      <c r="Y5" s="12" t="s">
        <v>21</v>
      </c>
      <c r="Z5" s="1" t="s">
        <v>22</v>
      </c>
      <c r="AA5" s="12">
        <v>18</v>
      </c>
      <c r="AB5" s="12">
        <v>0</v>
      </c>
      <c r="AC5" s="12">
        <v>7</v>
      </c>
      <c r="AD5" s="12">
        <v>5</v>
      </c>
      <c r="AE5" s="12">
        <v>37</v>
      </c>
      <c r="AF5" s="68">
        <v>0.42520000000000002</v>
      </c>
      <c r="AG5" s="10">
        <v>87</v>
      </c>
      <c r="AH5" s="56"/>
      <c r="AI5" s="56"/>
      <c r="AJ5" s="7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2013</v>
      </c>
      <c r="Y6" s="12" t="s">
        <v>23</v>
      </c>
      <c r="Z6" s="1" t="s">
        <v>24</v>
      </c>
      <c r="AA6" s="12">
        <v>16</v>
      </c>
      <c r="AB6" s="12">
        <v>1</v>
      </c>
      <c r="AC6" s="12">
        <v>1</v>
      </c>
      <c r="AD6" s="12">
        <v>9</v>
      </c>
      <c r="AE6" s="12">
        <v>49</v>
      </c>
      <c r="AF6" s="68">
        <v>0.51570000000000005</v>
      </c>
      <c r="AG6" s="10">
        <v>95</v>
      </c>
      <c r="AH6" s="56"/>
      <c r="AI6" s="56"/>
      <c r="AJ6" s="7"/>
      <c r="AK6" s="7"/>
      <c r="AL6" s="10"/>
      <c r="AM6" s="12">
        <v>2</v>
      </c>
      <c r="AN6" s="12">
        <v>0</v>
      </c>
      <c r="AO6" s="12">
        <v>1</v>
      </c>
      <c r="AP6" s="12">
        <v>0</v>
      </c>
      <c r="AQ6" s="12">
        <v>8</v>
      </c>
      <c r="AR6" s="57">
        <v>0.5333</v>
      </c>
      <c r="AS6" s="58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2014</v>
      </c>
      <c r="Y7" s="12" t="s">
        <v>25</v>
      </c>
      <c r="Z7" s="1" t="s">
        <v>26</v>
      </c>
      <c r="AA7" s="12">
        <v>2</v>
      </c>
      <c r="AB7" s="12">
        <v>0</v>
      </c>
      <c r="AC7" s="12">
        <v>1</v>
      </c>
      <c r="AD7" s="12">
        <v>1</v>
      </c>
      <c r="AE7" s="12">
        <v>5</v>
      </c>
      <c r="AF7" s="68">
        <v>0.5</v>
      </c>
      <c r="AG7" s="10">
        <v>10</v>
      </c>
      <c r="AH7" s="56"/>
      <c r="AI7" s="56"/>
      <c r="AJ7" s="56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1</v>
      </c>
      <c r="AR7" s="57">
        <v>0.25</v>
      </c>
      <c r="AS7" s="58">
        <v>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41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2016</v>
      </c>
      <c r="Y9" s="12" t="s">
        <v>23</v>
      </c>
      <c r="Z9" s="1" t="s">
        <v>24</v>
      </c>
      <c r="AA9" s="12">
        <v>5</v>
      </c>
      <c r="AB9" s="12">
        <v>0</v>
      </c>
      <c r="AC9" s="12">
        <v>3</v>
      </c>
      <c r="AD9" s="12">
        <v>5</v>
      </c>
      <c r="AE9" s="12">
        <v>17</v>
      </c>
      <c r="AF9" s="68">
        <v>0.56659999999999999</v>
      </c>
      <c r="AG9" s="10">
        <v>30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46</v>
      </c>
      <c r="AB10" s="36">
        <f>SUM(AB4:AB9)</f>
        <v>1</v>
      </c>
      <c r="AC10" s="36">
        <f>SUM(AC4:AC9)</f>
        <v>13</v>
      </c>
      <c r="AD10" s="36">
        <f>SUM(AD4:AD9)</f>
        <v>22</v>
      </c>
      <c r="AE10" s="36">
        <f>SUM(AE4:AE9)</f>
        <v>121</v>
      </c>
      <c r="AF10" s="37">
        <f>PRODUCT(AE10/AG10)</f>
        <v>0.48207171314741037</v>
      </c>
      <c r="AG10" s="21">
        <f>SUM(AG4:AG9)</f>
        <v>251</v>
      </c>
      <c r="AH10" s="18"/>
      <c r="AI10" s="29"/>
      <c r="AJ10" s="42"/>
      <c r="AK10" s="43"/>
      <c r="AL10" s="10"/>
      <c r="AM10" s="36">
        <f>SUM(AM4:AM9)</f>
        <v>3</v>
      </c>
      <c r="AN10" s="36">
        <f>SUM(AN4:AN9)</f>
        <v>0</v>
      </c>
      <c r="AO10" s="36">
        <f>SUM(AO4:AO9)</f>
        <v>1</v>
      </c>
      <c r="AP10" s="36">
        <f>SUM(AP4:AP9)</f>
        <v>0</v>
      </c>
      <c r="AQ10" s="36">
        <f>SUM(AQ4:AQ9)</f>
        <v>9</v>
      </c>
      <c r="AR10" s="37">
        <f>PRODUCT(AQ10/AS10)</f>
        <v>0.47368421052631576</v>
      </c>
      <c r="AS10" s="39">
        <f>SUM(AS4:AS9)</f>
        <v>19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32</v>
      </c>
      <c r="O12" s="7" t="s">
        <v>33</v>
      </c>
      <c r="Q12" s="17"/>
      <c r="R12" s="17" t="s">
        <v>10</v>
      </c>
      <c r="S12" s="17"/>
      <c r="T12" s="55" t="s">
        <v>28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7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34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7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19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49</v>
      </c>
      <c r="F15" s="48">
        <f>PRODUCT(AB10+AN10)</f>
        <v>1</v>
      </c>
      <c r="G15" s="48">
        <f>PRODUCT(AC10+AO10)</f>
        <v>14</v>
      </c>
      <c r="H15" s="48">
        <f>PRODUCT(AD10+AP10)</f>
        <v>22</v>
      </c>
      <c r="I15" s="48">
        <f>PRODUCT(AE10+AQ10)</f>
        <v>130</v>
      </c>
      <c r="J15" s="67">
        <f>PRODUCT(I15/K15)</f>
        <v>0.48148148148148145</v>
      </c>
      <c r="K15" s="10">
        <f>PRODUCT(AG10+AS10)</f>
        <v>270</v>
      </c>
      <c r="L15" s="54">
        <f>PRODUCT((F15+G15)/E15)</f>
        <v>0.30612244897959184</v>
      </c>
      <c r="M15" s="54">
        <f>PRODUCT(H15/E15)</f>
        <v>0.44897959183673469</v>
      </c>
      <c r="N15" s="54">
        <f>PRODUCT((F15+G15+H15)/E15)</f>
        <v>0.75510204081632648</v>
      </c>
      <c r="O15" s="54">
        <f>PRODUCT(I15/E15)</f>
        <v>2.6530612244897958</v>
      </c>
      <c r="Q15" s="17"/>
      <c r="R15" s="17"/>
      <c r="S15" s="16"/>
      <c r="T15" s="55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49</v>
      </c>
      <c r="F16" s="48">
        <f t="shared" ref="F16:I16" si="0">SUM(F13:F15)</f>
        <v>1</v>
      </c>
      <c r="G16" s="48">
        <f t="shared" si="0"/>
        <v>14</v>
      </c>
      <c r="H16" s="48">
        <f t="shared" si="0"/>
        <v>22</v>
      </c>
      <c r="I16" s="48">
        <f t="shared" si="0"/>
        <v>130</v>
      </c>
      <c r="J16" s="67">
        <f>PRODUCT(I16/K16)</f>
        <v>0.48148148148148145</v>
      </c>
      <c r="K16" s="16">
        <f>SUM(K13:K15)</f>
        <v>270</v>
      </c>
      <c r="L16" s="54">
        <f>PRODUCT((F16+G16)/E16)</f>
        <v>0.30612244897959184</v>
      </c>
      <c r="M16" s="54">
        <f>PRODUCT(H16/E16)</f>
        <v>0.44897959183673469</v>
      </c>
      <c r="N16" s="54">
        <f>PRODUCT((F16+G16+H16)/E16)</f>
        <v>0.75510204081632648</v>
      </c>
      <c r="O16" s="54">
        <f>PRODUCT(I16/E16)</f>
        <v>2.6530612244897958</v>
      </c>
      <c r="Q16" s="10"/>
      <c r="R16" s="10"/>
      <c r="S16" s="10"/>
      <c r="T16" s="55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7"/>
      <c r="S17" s="17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7"/>
      <c r="T52" s="17"/>
      <c r="U52" s="17"/>
      <c r="V52" s="17"/>
      <c r="W52" s="17"/>
      <c r="X52" s="17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7"/>
      <c r="S53" s="17"/>
      <c r="T53" s="17"/>
      <c r="U53" s="17"/>
      <c r="V53" s="17"/>
      <c r="W53" s="17"/>
      <c r="X53" s="17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17"/>
      <c r="T54" s="17"/>
      <c r="U54" s="17"/>
      <c r="V54" s="17"/>
      <c r="W54" s="17"/>
      <c r="X54" s="17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7"/>
      <c r="S86" s="17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7"/>
      <c r="S87" s="17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7"/>
      <c r="S88" s="17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7"/>
      <c r="S173" s="17"/>
      <c r="T173" s="17"/>
      <c r="U173" s="17"/>
      <c r="V173" s="17"/>
      <c r="W173" s="17"/>
      <c r="X173" s="17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7"/>
      <c r="S174" s="17"/>
      <c r="T174" s="17"/>
      <c r="U174" s="17"/>
      <c r="V174" s="17"/>
      <c r="W174" s="17"/>
      <c r="X174" s="17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7"/>
      <c r="S175" s="17"/>
      <c r="T175" s="17"/>
      <c r="U175" s="17"/>
      <c r="V175" s="17"/>
      <c r="W175" s="17"/>
      <c r="X175" s="17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7"/>
      <c r="S176" s="17"/>
      <c r="T176" s="17"/>
      <c r="U176" s="17"/>
      <c r="V176" s="17"/>
      <c r="W176" s="17"/>
      <c r="X176" s="17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7"/>
      <c r="S177" s="17"/>
      <c r="T177" s="17"/>
      <c r="U177" s="17"/>
      <c r="V177" s="17"/>
      <c r="W177" s="17"/>
      <c r="X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2018-08-31T13:55:57Z</dcterms:modified>
</cp:coreProperties>
</file>