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AS22" i="2"/>
  <c r="AQ22" i="2"/>
  <c r="AR22" i="2" s="1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I26" i="2" s="1"/>
  <c r="H22" i="2"/>
  <c r="H26" i="2" s="1"/>
  <c r="G22" i="2"/>
  <c r="G26" i="2" s="1"/>
  <c r="G28" i="2" s="1"/>
  <c r="F22" i="2"/>
  <c r="F26" i="2" s="1"/>
  <c r="E22" i="2"/>
  <c r="E26" i="2" s="1"/>
  <c r="E28" i="2" s="1"/>
  <c r="J22" i="2" l="1"/>
  <c r="V22" i="2"/>
  <c r="K26" i="2"/>
  <c r="K28" i="2" s="1"/>
  <c r="F27" i="2"/>
  <c r="H27" i="2"/>
  <c r="H28" i="2" s="1"/>
  <c r="M28" i="2" s="1"/>
  <c r="I28" i="2"/>
  <c r="J26" i="2"/>
  <c r="O27" i="2"/>
  <c r="J27" i="2"/>
  <c r="L27" i="2"/>
  <c r="M27" i="2"/>
  <c r="AF22" i="2"/>
  <c r="N27" i="2" l="1"/>
  <c r="F28" i="2"/>
  <c r="O28" i="2"/>
  <c r="J28" i="2"/>
  <c r="L28" i="2" l="1"/>
  <c r="N28" i="2"/>
</calcChain>
</file>

<file path=xl/sharedStrings.xml><?xml version="1.0" encoding="utf-8"?>
<sst xmlns="http://schemas.openxmlformats.org/spreadsheetml/2006/main" count="108" uniqueCount="46">
  <si>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</si>
  <si>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</si>
  <si>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</si>
  <si>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</si>
  <si>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</si>
  <si>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</si>
  <si>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</si>
  <si>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</si>
  <si>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</si>
  <si>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</si>
  <si>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</si>
  <si>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</si>
  <si>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</si>
  <si>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Manse PP = Mansen Pesäpallo  (1978)</t>
  </si>
  <si>
    <t>YKKÖSPESIS</t>
  </si>
  <si>
    <t>6.</t>
  </si>
  <si>
    <t>KöLa = Köyliön Lallit  (1946)</t>
  </si>
  <si>
    <t>IT = Ikaalisten Tarmo  (1908)</t>
  </si>
  <si>
    <t>14.</t>
  </si>
  <si>
    <t>KöLa</t>
  </si>
  <si>
    <t>11.</t>
  </si>
  <si>
    <t>Sami Haapala</t>
  </si>
  <si>
    <t>KaMa = Kankaanpään Maila  (1958),  kasvattajaseura</t>
  </si>
  <si>
    <t>KaMa  2</t>
  </si>
  <si>
    <t>Manse PP</t>
  </si>
  <si>
    <t>13.4.1977   Kankaanpää</t>
  </si>
  <si>
    <t>9.</t>
  </si>
  <si>
    <t>5.</t>
  </si>
  <si>
    <t>8.</t>
  </si>
  <si>
    <t>7.</t>
  </si>
  <si>
    <t>2.</t>
  </si>
  <si>
    <t>1.</t>
  </si>
  <si>
    <t>4.</t>
  </si>
  <si>
    <t>L+T</t>
  </si>
  <si>
    <t>SUOMENSARJA</t>
  </si>
  <si>
    <t>KAIKKI OTTELUT</t>
  </si>
  <si>
    <t>SUPERPESIS</t>
  </si>
  <si>
    <t>YHTEENSÄ</t>
  </si>
  <si>
    <t>Tarmo</t>
  </si>
  <si>
    <t>3.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</si>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</sst>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21</v>
      </c>
      <c r="C1" s="3"/>
      <c r="D1" s="4"/>
      <c r="E1" s="5" t="s">
        <v>25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59"/>
      <c r="D2" s="60"/>
      <c r="E2" s="9" t="s">
        <v>7</v>
      </c>
      <c r="F2" s="10"/>
      <c r="G2" s="10"/>
      <c r="H2" s="10"/>
      <c r="I2" s="16"/>
      <c r="J2" s="11"/>
      <c r="K2" s="35"/>
      <c r="L2" s="18" t="s">
        <v>41</v>
      </c>
      <c r="M2" s="10"/>
      <c r="N2" s="10"/>
      <c r="O2" s="17"/>
      <c r="P2" s="15"/>
      <c r="Q2" s="18" t="s">
        <v>42</v>
      </c>
      <c r="R2" s="10"/>
      <c r="S2" s="10"/>
      <c r="T2" s="10"/>
      <c r="U2" s="16"/>
      <c r="V2" s="17"/>
      <c r="W2" s="15"/>
      <c r="X2" s="61" t="s">
        <v>34</v>
      </c>
      <c r="Y2" s="62"/>
      <c r="Z2" s="39"/>
      <c r="AA2" s="9" t="s">
        <v>7</v>
      </c>
      <c r="AB2" s="10"/>
      <c r="AC2" s="10"/>
      <c r="AD2" s="10"/>
      <c r="AE2" s="16"/>
      <c r="AF2" s="11"/>
      <c r="AG2" s="35"/>
      <c r="AH2" s="18" t="s">
        <v>43</v>
      </c>
      <c r="AI2" s="10"/>
      <c r="AJ2" s="10"/>
      <c r="AK2" s="17"/>
      <c r="AL2" s="15"/>
      <c r="AM2" s="18" t="s">
        <v>42</v>
      </c>
      <c r="AN2" s="10"/>
      <c r="AO2" s="10"/>
      <c r="AP2" s="10"/>
      <c r="AQ2" s="16"/>
      <c r="AR2" s="17"/>
      <c r="AS2" s="40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0"/>
      <c r="L3" s="14" t="s">
        <v>4</v>
      </c>
      <c r="M3" s="14" t="s">
        <v>5</v>
      </c>
      <c r="N3" s="14" t="s">
        <v>33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0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0"/>
      <c r="AH3" s="14" t="s">
        <v>4</v>
      </c>
      <c r="AI3" s="14" t="s">
        <v>5</v>
      </c>
      <c r="AJ3" s="14" t="s">
        <v>33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0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42"/>
      <c r="K4" s="22"/>
      <c r="L4" s="41"/>
      <c r="M4" s="14"/>
      <c r="N4" s="14"/>
      <c r="O4" s="14"/>
      <c r="P4" s="19"/>
      <c r="Q4" s="23"/>
      <c r="R4" s="23"/>
      <c r="S4" s="34"/>
      <c r="T4" s="23"/>
      <c r="U4" s="23"/>
      <c r="V4" s="63"/>
      <c r="W4" s="22"/>
      <c r="X4" s="23">
        <v>2001</v>
      </c>
      <c r="Y4" s="23" t="s">
        <v>15</v>
      </c>
      <c r="Z4" s="2" t="s">
        <v>23</v>
      </c>
      <c r="AA4" s="23">
        <v>18</v>
      </c>
      <c r="AB4" s="23">
        <v>5</v>
      </c>
      <c r="AC4" s="23">
        <v>14</v>
      </c>
      <c r="AD4" s="23">
        <v>15</v>
      </c>
      <c r="AE4" s="23">
        <v>75</v>
      </c>
      <c r="AF4" s="69">
        <v>0.67559999999999998</v>
      </c>
      <c r="AG4" s="19">
        <v>111</v>
      </c>
      <c r="AH4" s="12"/>
      <c r="AI4" s="12"/>
      <c r="AJ4" s="12"/>
      <c r="AK4" s="14"/>
      <c r="AL4" s="19"/>
      <c r="AM4" s="23"/>
      <c r="AN4" s="23"/>
      <c r="AO4" s="23"/>
      <c r="AP4" s="23"/>
      <c r="AQ4" s="23"/>
      <c r="AR4" s="5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4"/>
      <c r="I5" s="23"/>
      <c r="J5" s="42"/>
      <c r="K5" s="22"/>
      <c r="L5" s="41"/>
      <c r="M5" s="14"/>
      <c r="N5" s="14"/>
      <c r="O5" s="14"/>
      <c r="P5" s="19"/>
      <c r="Q5" s="23"/>
      <c r="R5" s="23"/>
      <c r="S5" s="34"/>
      <c r="T5" s="23"/>
      <c r="U5" s="23"/>
      <c r="V5" s="34"/>
      <c r="W5" s="22"/>
      <c r="X5" s="23">
        <v>2002</v>
      </c>
      <c r="Y5" s="23" t="s">
        <v>26</v>
      </c>
      <c r="Z5" s="2" t="s">
        <v>23</v>
      </c>
      <c r="AA5" s="23">
        <v>18</v>
      </c>
      <c r="AB5" s="23">
        <v>1</v>
      </c>
      <c r="AC5" s="23">
        <v>0</v>
      </c>
      <c r="AD5" s="23">
        <v>8</v>
      </c>
      <c r="AE5" s="23">
        <v>54</v>
      </c>
      <c r="AF5" s="69">
        <v>0.54</v>
      </c>
      <c r="AG5" s="19">
        <v>100</v>
      </c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5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4"/>
      <c r="I6" s="23"/>
      <c r="J6" s="42"/>
      <c r="K6" s="22"/>
      <c r="L6" s="41"/>
      <c r="M6" s="14"/>
      <c r="N6" s="14"/>
      <c r="O6" s="14"/>
      <c r="Q6" s="23"/>
      <c r="R6" s="23"/>
      <c r="S6" s="34"/>
      <c r="T6" s="23"/>
      <c r="U6" s="23"/>
      <c r="V6" s="34"/>
      <c r="W6" s="22"/>
      <c r="X6" s="23">
        <v>2003</v>
      </c>
      <c r="Y6" s="23" t="s">
        <v>30</v>
      </c>
      <c r="Z6" s="2" t="s">
        <v>24</v>
      </c>
      <c r="AA6" s="23">
        <v>17</v>
      </c>
      <c r="AB6" s="23">
        <v>0</v>
      </c>
      <c r="AC6" s="23">
        <v>4</v>
      </c>
      <c r="AD6" s="23">
        <v>13</v>
      </c>
      <c r="AE6" s="23">
        <v>58</v>
      </c>
      <c r="AF6" s="69">
        <v>0.60409999999999997</v>
      </c>
      <c r="AG6" s="19">
        <v>96</v>
      </c>
      <c r="AH6" s="12"/>
      <c r="AI6" s="12"/>
      <c r="AJ6" s="12"/>
      <c r="AK6" s="14"/>
      <c r="AL6" s="19"/>
      <c r="AM6" s="23">
        <v>5</v>
      </c>
      <c r="AN6" s="23">
        <v>0</v>
      </c>
      <c r="AO6" s="23">
        <v>0</v>
      </c>
      <c r="AP6" s="23">
        <v>3</v>
      </c>
      <c r="AQ6" s="23">
        <v>9</v>
      </c>
      <c r="AR6" s="58">
        <v>0.39129999999999998</v>
      </c>
      <c r="AS6" s="1">
        <v>23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42"/>
      <c r="K7" s="22"/>
      <c r="L7" s="41"/>
      <c r="M7" s="14"/>
      <c r="N7" s="14"/>
      <c r="O7" s="14"/>
      <c r="Q7" s="23"/>
      <c r="R7" s="23"/>
      <c r="S7" s="34"/>
      <c r="T7" s="23"/>
      <c r="U7" s="23"/>
      <c r="V7" s="34"/>
      <c r="W7" s="22"/>
      <c r="X7" s="23">
        <v>2004</v>
      </c>
      <c r="Y7" s="23" t="s">
        <v>31</v>
      </c>
      <c r="Z7" s="2" t="s">
        <v>19</v>
      </c>
      <c r="AA7" s="23">
        <v>15</v>
      </c>
      <c r="AB7" s="23">
        <v>0</v>
      </c>
      <c r="AC7" s="23">
        <v>9</v>
      </c>
      <c r="AD7" s="23">
        <v>7</v>
      </c>
      <c r="AE7" s="23">
        <v>40</v>
      </c>
      <c r="AF7" s="69">
        <v>0.59699999999999998</v>
      </c>
      <c r="AG7" s="19">
        <v>67</v>
      </c>
      <c r="AH7" s="12"/>
      <c r="AI7" s="12"/>
      <c r="AJ7" s="12"/>
      <c r="AK7" s="14"/>
      <c r="AL7" s="19"/>
      <c r="AM7" s="23">
        <v>3</v>
      </c>
      <c r="AN7" s="23">
        <v>0</v>
      </c>
      <c r="AO7" s="23">
        <v>1</v>
      </c>
      <c r="AP7" s="23">
        <v>0</v>
      </c>
      <c r="AQ7" s="23">
        <v>5</v>
      </c>
      <c r="AR7" s="58">
        <v>0.35709999999999997</v>
      </c>
      <c r="AS7" s="1">
        <v>14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>
        <v>2005</v>
      </c>
      <c r="C8" s="34" t="s">
        <v>20</v>
      </c>
      <c r="D8" s="2" t="s">
        <v>19</v>
      </c>
      <c r="E8" s="23">
        <v>4</v>
      </c>
      <c r="F8" s="23">
        <v>0</v>
      </c>
      <c r="G8" s="23">
        <v>0</v>
      </c>
      <c r="H8" s="23">
        <v>0</v>
      </c>
      <c r="I8" s="23">
        <v>2</v>
      </c>
      <c r="J8" s="42">
        <v>0.22222222222222221</v>
      </c>
      <c r="K8" s="19">
        <v>9</v>
      </c>
      <c r="L8" s="41"/>
      <c r="M8" s="14"/>
      <c r="N8" s="14"/>
      <c r="O8" s="14"/>
      <c r="Q8" s="23">
        <v>1</v>
      </c>
      <c r="R8" s="23">
        <v>0</v>
      </c>
      <c r="S8" s="34">
        <v>0</v>
      </c>
      <c r="T8" s="23">
        <v>0</v>
      </c>
      <c r="U8" s="23">
        <v>0</v>
      </c>
      <c r="V8" s="42">
        <v>0</v>
      </c>
      <c r="W8" s="22"/>
      <c r="X8" s="23"/>
      <c r="Y8" s="24"/>
      <c r="Z8" s="2"/>
      <c r="AA8" s="23"/>
      <c r="AB8" s="23"/>
      <c r="AC8" s="23"/>
      <c r="AD8" s="34"/>
      <c r="AE8" s="23"/>
      <c r="AF8" s="42"/>
      <c r="AG8" s="22"/>
      <c r="AH8" s="41"/>
      <c r="AI8" s="14"/>
      <c r="AJ8" s="14"/>
      <c r="AK8" s="14"/>
      <c r="AM8" s="25"/>
      <c r="AN8" s="23"/>
      <c r="AO8" s="34"/>
      <c r="AP8" s="23"/>
      <c r="AQ8" s="23"/>
      <c r="AR8" s="34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2006</v>
      </c>
      <c r="C9" s="34" t="s">
        <v>18</v>
      </c>
      <c r="D9" s="2" t="s">
        <v>19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42"/>
      <c r="K9" s="19">
        <v>0</v>
      </c>
      <c r="L9" s="41"/>
      <c r="M9" s="14"/>
      <c r="N9" s="14"/>
      <c r="O9" s="14"/>
      <c r="Q9" s="23">
        <v>2</v>
      </c>
      <c r="R9" s="23">
        <v>0</v>
      </c>
      <c r="S9" s="34">
        <v>2</v>
      </c>
      <c r="T9" s="23">
        <v>0</v>
      </c>
      <c r="U9" s="23">
        <v>4</v>
      </c>
      <c r="V9" s="42">
        <v>0.33300000000000002</v>
      </c>
      <c r="W9" s="22">
        <v>12</v>
      </c>
      <c r="X9" s="23"/>
      <c r="Y9" s="24"/>
      <c r="Z9" s="2"/>
      <c r="AA9" s="23"/>
      <c r="AB9" s="23"/>
      <c r="AC9" s="23"/>
      <c r="AD9" s="34"/>
      <c r="AE9" s="23"/>
      <c r="AF9" s="42"/>
      <c r="AG9" s="22"/>
      <c r="AH9" s="41"/>
      <c r="AI9" s="14"/>
      <c r="AJ9" s="14"/>
      <c r="AK9" s="14"/>
      <c r="AM9" s="25"/>
      <c r="AN9" s="23"/>
      <c r="AO9" s="34"/>
      <c r="AP9" s="23"/>
      <c r="AQ9" s="23"/>
      <c r="AR9" s="34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4"/>
      <c r="I10" s="23"/>
      <c r="J10" s="42"/>
      <c r="K10" s="22"/>
      <c r="L10" s="41"/>
      <c r="M10" s="14"/>
      <c r="N10" s="14"/>
      <c r="O10" s="14"/>
      <c r="Q10" s="23"/>
      <c r="R10" s="23"/>
      <c r="S10" s="34"/>
      <c r="T10" s="23"/>
      <c r="U10" s="23"/>
      <c r="V10" s="34"/>
      <c r="W10" s="22"/>
      <c r="X10" s="23">
        <v>2007</v>
      </c>
      <c r="Y10" s="23" t="s">
        <v>27</v>
      </c>
      <c r="Z10" s="2" t="s">
        <v>23</v>
      </c>
      <c r="AA10" s="23">
        <v>16</v>
      </c>
      <c r="AB10" s="23">
        <v>1</v>
      </c>
      <c r="AC10" s="23">
        <v>15</v>
      </c>
      <c r="AD10" s="23">
        <v>9</v>
      </c>
      <c r="AE10" s="23">
        <v>49</v>
      </c>
      <c r="AF10" s="69">
        <v>0.53259999999999996</v>
      </c>
      <c r="AG10" s="19">
        <v>92</v>
      </c>
      <c r="AH10" s="12"/>
      <c r="AI10" s="12"/>
      <c r="AJ10" s="12"/>
      <c r="AK10" s="14"/>
      <c r="AL10" s="19"/>
      <c r="AM10" s="23"/>
      <c r="AN10" s="23"/>
      <c r="AO10" s="23"/>
      <c r="AP10" s="23"/>
      <c r="AQ10" s="23"/>
      <c r="AR10" s="5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4"/>
      <c r="I11" s="23"/>
      <c r="J11" s="42"/>
      <c r="K11" s="22"/>
      <c r="L11" s="41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>
        <v>2008</v>
      </c>
      <c r="Y11" s="23" t="s">
        <v>28</v>
      </c>
      <c r="Z11" s="2" t="s">
        <v>23</v>
      </c>
      <c r="AA11" s="23">
        <v>18</v>
      </c>
      <c r="AB11" s="23">
        <v>1</v>
      </c>
      <c r="AC11" s="23">
        <v>23</v>
      </c>
      <c r="AD11" s="23">
        <v>10</v>
      </c>
      <c r="AE11" s="23">
        <v>70</v>
      </c>
      <c r="AF11" s="69">
        <v>0.61939999999999995</v>
      </c>
      <c r="AG11" s="19">
        <v>113</v>
      </c>
      <c r="AH11" s="12"/>
      <c r="AI11" s="12"/>
      <c r="AJ11" s="12"/>
      <c r="AK11" s="14"/>
      <c r="AL11" s="19"/>
      <c r="AM11" s="23"/>
      <c r="AN11" s="23"/>
      <c r="AO11" s="23"/>
      <c r="AP11" s="23"/>
      <c r="AQ11" s="23"/>
      <c r="AR11" s="5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4"/>
      <c r="I12" s="23"/>
      <c r="J12" s="42"/>
      <c r="K12" s="22"/>
      <c r="L12" s="41"/>
      <c r="M12" s="14"/>
      <c r="N12" s="14"/>
      <c r="O12" s="14"/>
      <c r="Q12" s="23"/>
      <c r="R12" s="23"/>
      <c r="S12" s="34"/>
      <c r="T12" s="23"/>
      <c r="U12" s="23"/>
      <c r="V12" s="34"/>
      <c r="W12" s="22"/>
      <c r="X12" s="23">
        <v>2009</v>
      </c>
      <c r="Y12" s="23" t="s">
        <v>32</v>
      </c>
      <c r="Z12" s="2" t="s">
        <v>38</v>
      </c>
      <c r="AA12" s="23">
        <v>18</v>
      </c>
      <c r="AB12" s="23">
        <v>1</v>
      </c>
      <c r="AC12" s="23">
        <v>24</v>
      </c>
      <c r="AD12" s="23">
        <v>5</v>
      </c>
      <c r="AE12" s="23">
        <v>42</v>
      </c>
      <c r="AF12" s="69">
        <v>0.5</v>
      </c>
      <c r="AG12" s="19">
        <v>84</v>
      </c>
      <c r="AH12" s="12"/>
      <c r="AI12" s="12"/>
      <c r="AJ12" s="12"/>
      <c r="AK12" s="14"/>
      <c r="AL12" s="19"/>
      <c r="AM12" s="23">
        <v>2</v>
      </c>
      <c r="AN12" s="23">
        <v>0</v>
      </c>
      <c r="AO12" s="23">
        <v>2</v>
      </c>
      <c r="AP12" s="23">
        <v>0</v>
      </c>
      <c r="AQ12" s="23">
        <v>3</v>
      </c>
      <c r="AR12" s="58">
        <v>0.75</v>
      </c>
      <c r="AS12" s="1">
        <v>4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4"/>
      <c r="I13" s="23"/>
      <c r="J13" s="42"/>
      <c r="K13" s="22"/>
      <c r="L13" s="41"/>
      <c r="M13" s="14"/>
      <c r="N13" s="14"/>
      <c r="O13" s="14"/>
      <c r="Q13" s="23"/>
      <c r="R13" s="23"/>
      <c r="S13" s="34"/>
      <c r="T13" s="23"/>
      <c r="U13" s="23"/>
      <c r="V13" s="34"/>
      <c r="W13" s="22"/>
      <c r="X13" s="23">
        <v>2010</v>
      </c>
      <c r="Y13" s="23" t="s">
        <v>15</v>
      </c>
      <c r="Z13" s="2" t="s">
        <v>38</v>
      </c>
      <c r="AA13" s="23">
        <v>18</v>
      </c>
      <c r="AB13" s="23">
        <v>2</v>
      </c>
      <c r="AC13" s="23">
        <v>40</v>
      </c>
      <c r="AD13" s="23">
        <v>8</v>
      </c>
      <c r="AE13" s="23">
        <v>60</v>
      </c>
      <c r="AF13" s="69">
        <v>0.57140000000000002</v>
      </c>
      <c r="AG13" s="19">
        <v>105</v>
      </c>
      <c r="AH13" s="23" t="s">
        <v>39</v>
      </c>
      <c r="AI13" s="12"/>
      <c r="AJ13" s="14" t="s">
        <v>40</v>
      </c>
      <c r="AK13" s="14"/>
      <c r="AL13" s="19"/>
      <c r="AM13" s="23"/>
      <c r="AN13" s="23"/>
      <c r="AO13" s="23"/>
      <c r="AP13" s="23"/>
      <c r="AQ13" s="23"/>
      <c r="AR13" s="58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4"/>
      <c r="I14" s="23"/>
      <c r="J14" s="42"/>
      <c r="K14" s="22"/>
      <c r="L14" s="41"/>
      <c r="M14" s="14"/>
      <c r="N14" s="14"/>
      <c r="O14" s="14"/>
      <c r="Q14" s="25"/>
      <c r="R14" s="23"/>
      <c r="S14" s="34"/>
      <c r="T14" s="23"/>
      <c r="U14" s="23"/>
      <c r="V14" s="34"/>
      <c r="W14" s="22"/>
      <c r="X14" s="23">
        <v>2011</v>
      </c>
      <c r="Y14" s="23" t="s">
        <v>30</v>
      </c>
      <c r="Z14" s="2" t="s">
        <v>38</v>
      </c>
      <c r="AA14" s="23">
        <v>18</v>
      </c>
      <c r="AB14" s="23">
        <v>3</v>
      </c>
      <c r="AC14" s="23">
        <v>49</v>
      </c>
      <c r="AD14" s="23">
        <v>11</v>
      </c>
      <c r="AE14" s="23">
        <v>68</v>
      </c>
      <c r="AF14" s="69">
        <v>0.60170000000000001</v>
      </c>
      <c r="AG14" s="19">
        <v>113</v>
      </c>
      <c r="AH14" s="23" t="s">
        <v>30</v>
      </c>
      <c r="AI14" s="12"/>
      <c r="AJ14" s="14" t="s">
        <v>15</v>
      </c>
      <c r="AK14" s="14"/>
      <c r="AL14" s="19"/>
      <c r="AM14" s="23">
        <v>5</v>
      </c>
      <c r="AN14" s="23">
        <v>1</v>
      </c>
      <c r="AO14" s="23">
        <v>8</v>
      </c>
      <c r="AP14" s="23">
        <v>3</v>
      </c>
      <c r="AQ14" s="23">
        <v>14</v>
      </c>
      <c r="AR14" s="58">
        <v>0.51849999999999996</v>
      </c>
      <c r="AS14" s="1">
        <v>27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4"/>
      <c r="I15" s="23"/>
      <c r="J15" s="42"/>
      <c r="K15" s="22"/>
      <c r="L15" s="41"/>
      <c r="M15" s="14"/>
      <c r="N15" s="14"/>
      <c r="O15" s="14"/>
      <c r="Q15" s="25"/>
      <c r="R15" s="23"/>
      <c r="S15" s="34"/>
      <c r="T15" s="23"/>
      <c r="U15" s="23"/>
      <c r="V15" s="34"/>
      <c r="W15" s="22"/>
      <c r="X15" s="23"/>
      <c r="Y15" s="24"/>
      <c r="Z15" s="2"/>
      <c r="AA15" s="25"/>
      <c r="AB15" s="25"/>
      <c r="AC15" s="23"/>
      <c r="AD15" s="23"/>
      <c r="AE15" s="2"/>
      <c r="AF15" s="23"/>
      <c r="AG15" s="22"/>
      <c r="AH15" s="41"/>
      <c r="AI15" s="14"/>
      <c r="AJ15" s="14"/>
      <c r="AK15" s="14"/>
      <c r="AM15" s="25"/>
      <c r="AN15" s="23"/>
      <c r="AO15" s="34"/>
      <c r="AP15" s="23"/>
      <c r="AQ15" s="23"/>
      <c r="AR15" s="34"/>
      <c r="AS15" s="2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/>
      <c r="C16" s="24"/>
      <c r="D16" s="2"/>
      <c r="E16" s="23"/>
      <c r="F16" s="23"/>
      <c r="G16" s="23"/>
      <c r="H16" s="34"/>
      <c r="I16" s="23"/>
      <c r="J16" s="42"/>
      <c r="K16" s="22"/>
      <c r="L16" s="41"/>
      <c r="M16" s="14"/>
      <c r="N16" s="14"/>
      <c r="O16" s="14"/>
      <c r="Q16" s="25"/>
      <c r="R16" s="23"/>
      <c r="S16" s="34"/>
      <c r="T16" s="23"/>
      <c r="U16" s="23"/>
      <c r="V16" s="34"/>
      <c r="W16" s="22"/>
      <c r="X16" s="23">
        <v>2013</v>
      </c>
      <c r="Y16" s="23" t="s">
        <v>29</v>
      </c>
      <c r="Z16" s="2" t="s">
        <v>23</v>
      </c>
      <c r="AA16" s="23">
        <v>15</v>
      </c>
      <c r="AB16" s="23">
        <v>1</v>
      </c>
      <c r="AC16" s="23">
        <v>15</v>
      </c>
      <c r="AD16" s="23">
        <v>2</v>
      </c>
      <c r="AE16" s="23">
        <v>33</v>
      </c>
      <c r="AF16" s="69">
        <v>0.45200000000000001</v>
      </c>
      <c r="AG16" s="19">
        <v>73</v>
      </c>
      <c r="AH16" s="12"/>
      <c r="AI16" s="12"/>
      <c r="AJ16" s="12"/>
      <c r="AK16" s="14"/>
      <c r="AM16" s="25"/>
      <c r="AN16" s="23"/>
      <c r="AO16" s="34"/>
      <c r="AP16" s="23"/>
      <c r="AQ16" s="23"/>
      <c r="AR16" s="34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2"/>
      <c r="E17" s="23"/>
      <c r="F17" s="23"/>
      <c r="G17" s="23"/>
      <c r="H17" s="34"/>
      <c r="I17" s="23"/>
      <c r="J17" s="42"/>
      <c r="K17" s="22"/>
      <c r="L17" s="41"/>
      <c r="M17" s="14"/>
      <c r="N17" s="14"/>
      <c r="O17" s="14"/>
      <c r="Q17" s="25"/>
      <c r="R17" s="23"/>
      <c r="S17" s="34"/>
      <c r="T17" s="23"/>
      <c r="U17" s="23"/>
      <c r="V17" s="34"/>
      <c r="W17" s="22"/>
      <c r="X17" s="23">
        <v>2014</v>
      </c>
      <c r="Y17" s="23" t="s">
        <v>28</v>
      </c>
      <c r="Z17" s="2" t="s">
        <v>23</v>
      </c>
      <c r="AA17" s="23">
        <v>18</v>
      </c>
      <c r="AB17" s="23">
        <v>2</v>
      </c>
      <c r="AC17" s="23">
        <v>43</v>
      </c>
      <c r="AD17" s="23">
        <v>6</v>
      </c>
      <c r="AE17" s="23">
        <v>66</v>
      </c>
      <c r="AF17" s="69">
        <v>0.57889999999999997</v>
      </c>
      <c r="AG17" s="19">
        <v>114</v>
      </c>
      <c r="AH17" s="14" t="s">
        <v>27</v>
      </c>
      <c r="AI17" s="14"/>
      <c r="AJ17" s="14"/>
      <c r="AK17" s="14"/>
      <c r="AM17" s="25"/>
      <c r="AN17" s="23"/>
      <c r="AO17" s="34"/>
      <c r="AP17" s="23"/>
      <c r="AQ17" s="23"/>
      <c r="AR17" s="34"/>
      <c r="AS17" s="2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/>
      <c r="C18" s="24"/>
      <c r="D18" s="2"/>
      <c r="E18" s="23"/>
      <c r="F18" s="23"/>
      <c r="G18" s="23"/>
      <c r="H18" s="34"/>
      <c r="I18" s="23"/>
      <c r="J18" s="42"/>
      <c r="K18" s="22"/>
      <c r="L18" s="41"/>
      <c r="M18" s="14"/>
      <c r="N18" s="14"/>
      <c r="O18" s="14"/>
      <c r="Q18" s="25"/>
      <c r="R18" s="23"/>
      <c r="S18" s="34"/>
      <c r="T18" s="23"/>
      <c r="U18" s="23"/>
      <c r="V18" s="34"/>
      <c r="W18" s="22"/>
      <c r="X18" s="23">
        <v>2015</v>
      </c>
      <c r="Y18" s="23" t="s">
        <v>28</v>
      </c>
      <c r="Z18" s="2" t="s">
        <v>23</v>
      </c>
      <c r="AA18" s="23">
        <v>15</v>
      </c>
      <c r="AB18" s="23">
        <v>0</v>
      </c>
      <c r="AC18" s="23">
        <v>29</v>
      </c>
      <c r="AD18" s="23">
        <v>1</v>
      </c>
      <c r="AE18" s="23">
        <v>45</v>
      </c>
      <c r="AF18" s="69">
        <v>0.5</v>
      </c>
      <c r="AG18" s="19">
        <v>90</v>
      </c>
      <c r="AH18" s="14" t="s">
        <v>26</v>
      </c>
      <c r="AI18" s="12"/>
      <c r="AJ18" s="12"/>
      <c r="AK18" s="14"/>
      <c r="AM18" s="25"/>
      <c r="AN18" s="23"/>
      <c r="AO18" s="34"/>
      <c r="AP18" s="23"/>
      <c r="AQ18" s="23"/>
      <c r="AR18" s="34"/>
      <c r="AS18" s="22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4"/>
      <c r="D19" s="2"/>
      <c r="E19" s="23"/>
      <c r="F19" s="23"/>
      <c r="G19" s="23"/>
      <c r="H19" s="34"/>
      <c r="I19" s="23"/>
      <c r="J19" s="42"/>
      <c r="K19" s="22"/>
      <c r="L19" s="41"/>
      <c r="M19" s="14"/>
      <c r="N19" s="14"/>
      <c r="O19" s="14"/>
      <c r="Q19" s="25"/>
      <c r="R19" s="23"/>
      <c r="S19" s="34"/>
      <c r="T19" s="23"/>
      <c r="U19" s="23"/>
      <c r="V19" s="34"/>
      <c r="W19" s="22"/>
      <c r="X19" s="23">
        <v>2016</v>
      </c>
      <c r="Y19" s="23" t="s">
        <v>29</v>
      </c>
      <c r="Z19" s="2" t="s">
        <v>23</v>
      </c>
      <c r="AA19" s="23">
        <v>16</v>
      </c>
      <c r="AB19" s="23">
        <v>2</v>
      </c>
      <c r="AC19" s="23">
        <v>22</v>
      </c>
      <c r="AD19" s="23">
        <v>5</v>
      </c>
      <c r="AE19" s="23">
        <v>49</v>
      </c>
      <c r="AF19" s="69">
        <v>0.45369999999999999</v>
      </c>
      <c r="AG19" s="19">
        <v>108</v>
      </c>
      <c r="AH19" s="12"/>
      <c r="AI19" s="12"/>
      <c r="AJ19" s="12"/>
      <c r="AK19" s="14"/>
      <c r="AM19" s="25"/>
      <c r="AN19" s="2"/>
      <c r="AO19" s="2"/>
      <c r="AP19" s="2"/>
      <c r="AQ19" s="2"/>
      <c r="AR19" s="30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4"/>
      <c r="I20" s="23"/>
      <c r="J20" s="42"/>
      <c r="K20" s="22"/>
      <c r="L20" s="41"/>
      <c r="M20" s="14"/>
      <c r="N20" s="14"/>
      <c r="O20" s="14"/>
      <c r="Q20" s="25"/>
      <c r="R20" s="23"/>
      <c r="S20" s="34"/>
      <c r="T20" s="23"/>
      <c r="U20" s="23"/>
      <c r="V20" s="34"/>
      <c r="W20" s="22"/>
      <c r="X20" s="23"/>
      <c r="Y20" s="23"/>
      <c r="Z20" s="2"/>
      <c r="AA20" s="23"/>
      <c r="AB20" s="23"/>
      <c r="AC20" s="23"/>
      <c r="AD20" s="23"/>
      <c r="AE20" s="23"/>
      <c r="AF20" s="69"/>
      <c r="AG20" s="19"/>
      <c r="AH20" s="12"/>
      <c r="AI20" s="12"/>
      <c r="AJ20" s="12"/>
      <c r="AK20" s="14"/>
      <c r="AM20" s="25"/>
      <c r="AN20" s="2"/>
      <c r="AO20" s="30"/>
      <c r="AP20" s="2"/>
      <c r="AQ20" s="2"/>
      <c r="AR20" s="30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3"/>
      <c r="C21" s="24"/>
      <c r="D21" s="2"/>
      <c r="E21" s="23"/>
      <c r="F21" s="23"/>
      <c r="G21" s="23"/>
      <c r="H21" s="34"/>
      <c r="I21" s="23"/>
      <c r="J21" s="42"/>
      <c r="K21" s="22"/>
      <c r="L21" s="41"/>
      <c r="M21" s="14"/>
      <c r="N21" s="14"/>
      <c r="O21" s="14"/>
      <c r="Q21" s="25"/>
      <c r="R21" s="23"/>
      <c r="S21" s="34"/>
      <c r="T21" s="23"/>
      <c r="U21" s="23"/>
      <c r="V21" s="34"/>
      <c r="W21" s="22"/>
      <c r="X21" s="23">
        <v>2018</v>
      </c>
      <c r="Y21" s="23" t="s">
        <v>29</v>
      </c>
      <c r="Z21" s="2" t="s">
        <v>38</v>
      </c>
      <c r="AA21" s="23">
        <v>1</v>
      </c>
      <c r="AB21" s="23">
        <v>0</v>
      </c>
      <c r="AC21" s="23">
        <v>0</v>
      </c>
      <c r="AD21" s="23">
        <v>0</v>
      </c>
      <c r="AE21" s="23">
        <v>0</v>
      </c>
      <c r="AF21" s="69">
        <v>0</v>
      </c>
      <c r="AG21" s="19">
        <v>2</v>
      </c>
      <c r="AH21" s="14"/>
      <c r="AI21" s="14"/>
      <c r="AJ21" s="14"/>
      <c r="AK21" s="14"/>
      <c r="AL21" s="19"/>
      <c r="AM21" s="2"/>
      <c r="AN21" s="23"/>
      <c r="AO21" s="34"/>
      <c r="AP21" s="23"/>
      <c r="AQ21" s="23"/>
      <c r="AR21" s="34"/>
      <c r="AS21" s="22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64" t="s">
        <v>37</v>
      </c>
      <c r="C22" s="65"/>
      <c r="D22" s="66"/>
      <c r="E22" s="46">
        <f>SUM(E4:E21)</f>
        <v>4</v>
      </c>
      <c r="F22" s="46">
        <f>SUM(F4:F21)</f>
        <v>0</v>
      </c>
      <c r="G22" s="46">
        <f>SUM(G4:G21)</f>
        <v>0</v>
      </c>
      <c r="H22" s="46">
        <f>SUM(H4:H21)</f>
        <v>0</v>
      </c>
      <c r="I22" s="46">
        <f>SUM(I4:I21)</f>
        <v>2</v>
      </c>
      <c r="J22" s="47">
        <f>PRODUCT(I22/K22)</f>
        <v>0.22222222222222221</v>
      </c>
      <c r="K22" s="35">
        <f>SUM(K4:K21)</f>
        <v>9</v>
      </c>
      <c r="L22" s="18"/>
      <c r="M22" s="16"/>
      <c r="N22" s="48"/>
      <c r="O22" s="49"/>
      <c r="P22" s="19"/>
      <c r="Q22" s="46">
        <f>SUM(Q4:Q21)</f>
        <v>3</v>
      </c>
      <c r="R22" s="46">
        <f>SUM(R4:R21)</f>
        <v>0</v>
      </c>
      <c r="S22" s="46">
        <f>SUM(S4:S21)</f>
        <v>2</v>
      </c>
      <c r="T22" s="46">
        <f>SUM(T4:T21)</f>
        <v>0</v>
      </c>
      <c r="U22" s="46">
        <f>SUM(U4:U21)</f>
        <v>4</v>
      </c>
      <c r="V22" s="47">
        <f>PRODUCT(U22/W22)</f>
        <v>0.33333333333333331</v>
      </c>
      <c r="W22" s="35">
        <f>SUM(W4:W21)</f>
        <v>12</v>
      </c>
      <c r="X22" s="12" t="s">
        <v>37</v>
      </c>
      <c r="Y22" s="13"/>
      <c r="Z22" s="11"/>
      <c r="AA22" s="46">
        <f>SUM(AA4:AA21)</f>
        <v>221</v>
      </c>
      <c r="AB22" s="46">
        <f>SUM(AB4:AB21)</f>
        <v>19</v>
      </c>
      <c r="AC22" s="46">
        <f>SUM(AC4:AC21)</f>
        <v>287</v>
      </c>
      <c r="AD22" s="46">
        <f>SUM(AD4:AD21)</f>
        <v>100</v>
      </c>
      <c r="AE22" s="46">
        <f>SUM(AE4:AE21)</f>
        <v>709</v>
      </c>
      <c r="AF22" s="47">
        <f>PRODUCT(AE22/AG22)</f>
        <v>0.55914826498422709</v>
      </c>
      <c r="AG22" s="35">
        <f>SUM(AG4:AG21)</f>
        <v>1268</v>
      </c>
      <c r="AH22" s="18"/>
      <c r="AI22" s="16"/>
      <c r="AJ22" s="48"/>
      <c r="AK22" s="49"/>
      <c r="AL22" s="19"/>
      <c r="AM22" s="46">
        <f>SUM(AM4:AM21)</f>
        <v>15</v>
      </c>
      <c r="AN22" s="46">
        <f>SUM(AN4:AN21)</f>
        <v>1</v>
      </c>
      <c r="AO22" s="46">
        <f>SUM(AO4:AO21)</f>
        <v>11</v>
      </c>
      <c r="AP22" s="46">
        <f>SUM(AP4:AP21)</f>
        <v>6</v>
      </c>
      <c r="AQ22" s="46">
        <f>SUM(AQ4:AQ21)</f>
        <v>31</v>
      </c>
      <c r="AR22" s="47">
        <f>PRODUCT(AQ22/AS22)</f>
        <v>0.45588235294117646</v>
      </c>
      <c r="AS22" s="40">
        <f>SUM(AS4:AS21)</f>
        <v>68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7"/>
      <c r="K23" s="22"/>
      <c r="L23" s="19"/>
      <c r="M23" s="19"/>
      <c r="N23" s="19"/>
      <c r="O23" s="19"/>
      <c r="P23" s="26"/>
      <c r="Q23" s="26"/>
      <c r="R23" s="28"/>
      <c r="S23" s="26"/>
      <c r="T23" s="26"/>
      <c r="U23" s="19"/>
      <c r="V23" s="19"/>
      <c r="W23" s="22"/>
      <c r="X23" s="26"/>
      <c r="Y23" s="26"/>
      <c r="Z23" s="26"/>
      <c r="AA23" s="26"/>
      <c r="AB23" s="26"/>
      <c r="AC23" s="26"/>
      <c r="AD23" s="26"/>
      <c r="AE23" s="26"/>
      <c r="AF23" s="27"/>
      <c r="AG23" s="22"/>
      <c r="AH23" s="19"/>
      <c r="AI23" s="19"/>
      <c r="AJ23" s="19"/>
      <c r="AK23" s="19"/>
      <c r="AL23" s="26"/>
      <c r="AM23" s="26"/>
      <c r="AN23" s="28"/>
      <c r="AO23" s="26"/>
      <c r="AP23" s="26"/>
      <c r="AQ23" s="19"/>
      <c r="AR23" s="19"/>
      <c r="AS23" s="22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50" t="s">
        <v>35</v>
      </c>
      <c r="C24" s="51"/>
      <c r="D24" s="52"/>
      <c r="E24" s="11" t="s">
        <v>2</v>
      </c>
      <c r="F24" s="14" t="s">
        <v>6</v>
      </c>
      <c r="G24" s="11" t="s">
        <v>4</v>
      </c>
      <c r="H24" s="14" t="s">
        <v>5</v>
      </c>
      <c r="I24" s="14" t="s">
        <v>8</v>
      </c>
      <c r="J24" s="14" t="s">
        <v>9</v>
      </c>
      <c r="K24" s="19"/>
      <c r="L24" s="14" t="s">
        <v>10</v>
      </c>
      <c r="M24" s="14" t="s">
        <v>11</v>
      </c>
      <c r="N24" s="14" t="s">
        <v>44</v>
      </c>
      <c r="O24" s="14" t="s">
        <v>45</v>
      </c>
      <c r="Q24" s="28"/>
      <c r="R24" s="28" t="s">
        <v>12</v>
      </c>
      <c r="S24" s="28"/>
      <c r="T24" s="26" t="s">
        <v>22</v>
      </c>
      <c r="U24" s="19"/>
      <c r="V24" s="22"/>
      <c r="W24" s="22"/>
      <c r="X24" s="36"/>
      <c r="Y24" s="36"/>
      <c r="Z24" s="36"/>
      <c r="AA24" s="36"/>
      <c r="AB24" s="36"/>
      <c r="AC24" s="26"/>
      <c r="AD24" s="26"/>
      <c r="AE24" s="26"/>
      <c r="AF24" s="26"/>
      <c r="AG24" s="26"/>
      <c r="AH24" s="26"/>
      <c r="AI24" s="26"/>
      <c r="AJ24" s="26"/>
      <c r="AK24" s="26"/>
      <c r="AM24" s="22"/>
      <c r="AN24" s="36"/>
      <c r="AO24" s="36"/>
      <c r="AP24" s="36"/>
      <c r="AQ24" s="36"/>
      <c r="AR24" s="36"/>
      <c r="AS24" s="3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9" t="s">
        <v>36</v>
      </c>
      <c r="C25" s="8"/>
      <c r="D25" s="30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68">
        <v>0</v>
      </c>
      <c r="K25" s="26">
        <v>0</v>
      </c>
      <c r="L25" s="54">
        <v>0</v>
      </c>
      <c r="M25" s="54">
        <v>0</v>
      </c>
      <c r="N25" s="54">
        <v>0</v>
      </c>
      <c r="O25" s="54">
        <v>0</v>
      </c>
      <c r="Q25" s="28"/>
      <c r="R25" s="28"/>
      <c r="S25" s="28"/>
      <c r="T25" s="26" t="s">
        <v>13</v>
      </c>
      <c r="U25" s="26"/>
      <c r="V25" s="26"/>
      <c r="W25" s="26"/>
      <c r="X25" s="28"/>
      <c r="Y25" s="28"/>
      <c r="Z25" s="28"/>
      <c r="AA25" s="28"/>
      <c r="AB25" s="28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8"/>
      <c r="AO25" s="28"/>
      <c r="AP25" s="28"/>
      <c r="AQ25" s="28"/>
      <c r="AR25" s="28"/>
      <c r="AS25" s="28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43" t="s">
        <v>14</v>
      </c>
      <c r="C26" s="44"/>
      <c r="D26" s="45"/>
      <c r="E26" s="53">
        <f>PRODUCT(E22+Q22)</f>
        <v>7</v>
      </c>
      <c r="F26" s="53">
        <f>PRODUCT(F22+R22)</f>
        <v>0</v>
      </c>
      <c r="G26" s="53">
        <f>PRODUCT(G22+S22)</f>
        <v>2</v>
      </c>
      <c r="H26" s="53">
        <f>PRODUCT(H22+T22)</f>
        <v>0</v>
      </c>
      <c r="I26" s="53">
        <f>PRODUCT(I22+U22)</f>
        <v>6</v>
      </c>
      <c r="J26" s="68">
        <f>PRODUCT(I26/K26)</f>
        <v>0.2857142857142857</v>
      </c>
      <c r="K26" s="26">
        <f>PRODUCT(K22+W22)</f>
        <v>21</v>
      </c>
      <c r="L26" s="54">
        <f>PRODUCT((F26+G26)/E26)</f>
        <v>0.2857142857142857</v>
      </c>
      <c r="M26" s="54">
        <f>PRODUCT(H26/E26)</f>
        <v>0</v>
      </c>
      <c r="N26" s="54">
        <f>PRODUCT((F26+G26+H26)/E26)</f>
        <v>0.2857142857142857</v>
      </c>
      <c r="O26" s="54">
        <f>PRODUCT(I26/E26)</f>
        <v>0.8571428571428571</v>
      </c>
      <c r="Q26" s="28"/>
      <c r="R26" s="28"/>
      <c r="S26" s="28"/>
      <c r="T26" s="26" t="s">
        <v>16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21" t="s">
        <v>34</v>
      </c>
      <c r="C27" s="20"/>
      <c r="D27" s="31"/>
      <c r="E27" s="53">
        <f>PRODUCT(AA22+AM22)</f>
        <v>236</v>
      </c>
      <c r="F27" s="53">
        <f>PRODUCT(AB22+AN22)</f>
        <v>20</v>
      </c>
      <c r="G27" s="53">
        <f>PRODUCT(AC22+AO22)</f>
        <v>298</v>
      </c>
      <c r="H27" s="53">
        <f>PRODUCT(AD22+AP22)</f>
        <v>106</v>
      </c>
      <c r="I27" s="53">
        <f>PRODUCT(AE22+AQ22)</f>
        <v>740</v>
      </c>
      <c r="J27" s="68">
        <f>PRODUCT(I27/K27)</f>
        <v>0.55389221556886226</v>
      </c>
      <c r="K27" s="19">
        <f>PRODUCT(AG22+AS22)</f>
        <v>1336</v>
      </c>
      <c r="L27" s="54">
        <f>PRODUCT((F27+G27)/E27)</f>
        <v>1.347457627118644</v>
      </c>
      <c r="M27" s="54">
        <f>PRODUCT(H27/E27)</f>
        <v>0.44915254237288138</v>
      </c>
      <c r="N27" s="54">
        <f>PRODUCT((F27+G27+H27)/E27)</f>
        <v>1.7966101694915255</v>
      </c>
      <c r="O27" s="54">
        <f>PRODUCT(I27/E27)</f>
        <v>3.1355932203389831</v>
      </c>
      <c r="Q27" s="28"/>
      <c r="R27" s="28"/>
      <c r="S27" s="26"/>
      <c r="T27" s="26" t="s">
        <v>17</v>
      </c>
      <c r="U27" s="19"/>
      <c r="V27" s="19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19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55" t="s">
        <v>37</v>
      </c>
      <c r="C28" s="56"/>
      <c r="D28" s="57"/>
      <c r="E28" s="53">
        <f>SUM(E25:E27)</f>
        <v>243</v>
      </c>
      <c r="F28" s="53">
        <f t="shared" ref="F28:I28" si="0">SUM(F25:F27)</f>
        <v>20</v>
      </c>
      <c r="G28" s="53">
        <f t="shared" si="0"/>
        <v>300</v>
      </c>
      <c r="H28" s="53">
        <f t="shared" si="0"/>
        <v>106</v>
      </c>
      <c r="I28" s="53">
        <f t="shared" si="0"/>
        <v>746</v>
      </c>
      <c r="J28" s="68">
        <f>PRODUCT(I28/K28)</f>
        <v>0.54974207811348563</v>
      </c>
      <c r="K28" s="26">
        <f>SUM(K25:K27)</f>
        <v>1357</v>
      </c>
      <c r="L28" s="54">
        <f>PRODUCT((F28+G28)/E28)</f>
        <v>1.3168724279835391</v>
      </c>
      <c r="M28" s="54">
        <f>PRODUCT(H28/E28)</f>
        <v>0.43621399176954734</v>
      </c>
      <c r="N28" s="54">
        <f>PRODUCT((F28+G28+H28)/E28)</f>
        <v>1.7530864197530864</v>
      </c>
      <c r="O28" s="54">
        <f>PRODUCT(I28/E28)</f>
        <v>3.0699588477366255</v>
      </c>
      <c r="Q28" s="19"/>
      <c r="R28" s="1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19"/>
      <c r="F29" s="19"/>
      <c r="G29" s="19"/>
      <c r="H29" s="19"/>
      <c r="I29" s="19"/>
      <c r="J29" s="26"/>
      <c r="K29" s="26"/>
      <c r="L29" s="19"/>
      <c r="M29" s="19"/>
      <c r="N29" s="19"/>
      <c r="O29" s="19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C67" s="26"/>
      <c r="AD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C68" s="26"/>
      <c r="AD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C69" s="26"/>
      <c r="AD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C70" s="26"/>
      <c r="AD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C71" s="26"/>
      <c r="AD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C72" s="26"/>
      <c r="AD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C73" s="26"/>
      <c r="AD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C74" s="26"/>
      <c r="AD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C75" s="26"/>
      <c r="AD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C76" s="26"/>
      <c r="AD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C77" s="26"/>
      <c r="AD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C78" s="26"/>
      <c r="AD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C79" s="26"/>
      <c r="AD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C80" s="26"/>
      <c r="AD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C81" s="26"/>
      <c r="AD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C82" s="26"/>
      <c r="AD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C83" s="26"/>
      <c r="AD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C84" s="26"/>
      <c r="AD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C85" s="26"/>
      <c r="AD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C86" s="26"/>
      <c r="AD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C87" s="26"/>
      <c r="AD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C88" s="26"/>
      <c r="AD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C89" s="26"/>
      <c r="AD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C90" s="26"/>
      <c r="AD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C91" s="26"/>
      <c r="AD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C92" s="26"/>
      <c r="AD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C93" s="26"/>
      <c r="AD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C94" s="26"/>
      <c r="AD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C95" s="26"/>
      <c r="AD95" s="26"/>
      <c r="AH95" s="26"/>
      <c r="AI95" s="26"/>
      <c r="AJ95" s="26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6"/>
      <c r="U96" s="26"/>
      <c r="V96" s="26"/>
      <c r="W96" s="26"/>
      <c r="X96" s="26"/>
      <c r="Y96" s="26"/>
      <c r="Z96" s="26"/>
      <c r="AC96" s="26"/>
      <c r="AD96" s="26"/>
      <c r="AH96" s="26"/>
      <c r="AI96" s="26"/>
      <c r="AJ96" s="26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6"/>
      <c r="U97" s="26"/>
      <c r="V97" s="26"/>
      <c r="W97" s="26"/>
      <c r="X97" s="26"/>
      <c r="Y97" s="26"/>
      <c r="Z97" s="26"/>
      <c r="AC97" s="26"/>
      <c r="AD97" s="26"/>
      <c r="AH97" s="26"/>
      <c r="AI97" s="26"/>
      <c r="AJ97" s="26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6"/>
      <c r="U98" s="26"/>
      <c r="V98" s="26"/>
      <c r="W98" s="26"/>
      <c r="X98" s="26"/>
      <c r="Y98" s="26"/>
      <c r="Z98" s="26"/>
      <c r="AC98" s="26"/>
      <c r="AD98" s="26"/>
      <c r="AH98" s="26"/>
      <c r="AI98" s="26"/>
      <c r="AJ98" s="26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6"/>
      <c r="U99" s="26"/>
      <c r="V99" s="26"/>
      <c r="W99" s="26"/>
      <c r="X99" s="26"/>
      <c r="Y99" s="26"/>
      <c r="Z99" s="26"/>
      <c r="AC99" s="26"/>
      <c r="AD99" s="26"/>
      <c r="AH99" s="26"/>
      <c r="AI99" s="26"/>
      <c r="AJ99" s="26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C100" s="26"/>
      <c r="AD100" s="26"/>
      <c r="AH100" s="26"/>
      <c r="AI100" s="26"/>
      <c r="AJ100" s="26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26"/>
      <c r="T101" s="26"/>
      <c r="U101" s="26"/>
      <c r="V101" s="26"/>
      <c r="W101" s="26"/>
      <c r="X101" s="26"/>
      <c r="Y101" s="26"/>
      <c r="Z101" s="26"/>
      <c r="AC101" s="26"/>
      <c r="AD101" s="26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26"/>
      <c r="T102" s="26"/>
      <c r="U102" s="26"/>
      <c r="V102" s="26"/>
      <c r="W102" s="26"/>
      <c r="X102" s="26"/>
      <c r="Y102" s="26"/>
      <c r="Z102" s="26"/>
      <c r="AC102" s="26"/>
      <c r="AD102" s="26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26"/>
      <c r="T103" s="26"/>
      <c r="U103" s="26"/>
      <c r="V103" s="26"/>
      <c r="W103" s="26"/>
      <c r="X103" s="26"/>
      <c r="Y103" s="26"/>
      <c r="Z103" s="26"/>
      <c r="AC103" s="26"/>
      <c r="AD103" s="26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26"/>
      <c r="T104" s="26"/>
      <c r="U104" s="26"/>
      <c r="V104" s="26"/>
      <c r="W104" s="26"/>
      <c r="X104" s="26"/>
      <c r="Y104" s="26"/>
      <c r="Z104" s="26"/>
      <c r="AC104" s="26"/>
      <c r="AD104" s="26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26"/>
      <c r="T105" s="26"/>
      <c r="U105" s="26"/>
      <c r="V105" s="26"/>
      <c r="W105" s="26"/>
      <c r="X105" s="26"/>
      <c r="Y105" s="26"/>
      <c r="Z105" s="26"/>
      <c r="AC105" s="26"/>
      <c r="AD105" s="26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26"/>
      <c r="T106" s="26"/>
      <c r="U106" s="26"/>
      <c r="V106" s="26"/>
      <c r="W106" s="26"/>
      <c r="X106" s="26"/>
      <c r="Y106" s="26"/>
      <c r="Z106" s="26"/>
      <c r="AC106" s="26"/>
      <c r="AD106" s="26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26"/>
      <c r="T107" s="26"/>
      <c r="U107" s="26"/>
      <c r="V107" s="26"/>
      <c r="W107" s="26"/>
      <c r="X107" s="26"/>
      <c r="Y107" s="26"/>
      <c r="Z107" s="26"/>
      <c r="AC107" s="26"/>
      <c r="AD107" s="26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26"/>
      <c r="T108" s="26"/>
      <c r="U108" s="26"/>
      <c r="V108" s="26"/>
      <c r="W108" s="26"/>
      <c r="X108" s="26"/>
      <c r="Y108" s="26"/>
      <c r="Z108" s="26"/>
      <c r="AC108" s="26"/>
      <c r="AD108" s="26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26"/>
      <c r="T109" s="26"/>
      <c r="U109" s="26"/>
      <c r="V109" s="26"/>
      <c r="W109" s="26"/>
      <c r="X109" s="26"/>
      <c r="Y109" s="26"/>
      <c r="Z109" s="26"/>
      <c r="AC109" s="26"/>
      <c r="AD109" s="26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26"/>
      <c r="T110" s="26"/>
      <c r="U110" s="26"/>
      <c r="V110" s="26"/>
      <c r="W110" s="26"/>
      <c r="X110" s="26"/>
      <c r="Y110" s="26"/>
      <c r="Z110" s="26"/>
      <c r="AC110" s="26"/>
      <c r="AD110" s="26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26"/>
      <c r="T111" s="26"/>
      <c r="U111" s="26"/>
      <c r="V111" s="26"/>
      <c r="W111" s="26"/>
      <c r="X111" s="26"/>
      <c r="Y111" s="26"/>
      <c r="Z111" s="26"/>
      <c r="AC111" s="26"/>
      <c r="AD111" s="26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26"/>
      <c r="T112" s="26"/>
      <c r="U112" s="26"/>
      <c r="V112" s="26"/>
      <c r="W112" s="26"/>
      <c r="X112" s="26"/>
      <c r="Y112" s="26"/>
      <c r="Z112" s="26"/>
      <c r="AC112" s="26"/>
      <c r="AD112" s="26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26"/>
      <c r="T113" s="26"/>
      <c r="U113" s="26"/>
      <c r="V113" s="26"/>
      <c r="W113" s="26"/>
      <c r="X113" s="26"/>
      <c r="Y113" s="26"/>
      <c r="Z113" s="26"/>
      <c r="AC113" s="26"/>
      <c r="AD113" s="26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26"/>
      <c r="T114" s="26"/>
      <c r="U114" s="26"/>
      <c r="V114" s="26"/>
      <c r="W114" s="26"/>
      <c r="X114" s="26"/>
      <c r="Y114" s="26"/>
      <c r="Z114" s="26"/>
      <c r="AC114" s="26"/>
      <c r="AD114" s="26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26"/>
      <c r="T115" s="26"/>
      <c r="U115" s="26"/>
      <c r="V115" s="26"/>
      <c r="W115" s="26"/>
      <c r="X115" s="26"/>
      <c r="Y115" s="26"/>
      <c r="Z115" s="26"/>
      <c r="AC115" s="26"/>
      <c r="AD115" s="26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26"/>
      <c r="T116" s="26"/>
      <c r="U116" s="26"/>
      <c r="V116" s="26"/>
      <c r="W116" s="26"/>
      <c r="X116" s="26"/>
      <c r="Y116" s="26"/>
      <c r="Z116" s="26"/>
      <c r="AC116" s="26"/>
      <c r="AD116" s="26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26"/>
      <c r="T117" s="26"/>
      <c r="U117" s="26"/>
      <c r="V117" s="26"/>
      <c r="W117" s="26"/>
      <c r="X117" s="26"/>
      <c r="Y117" s="26"/>
      <c r="Z117" s="26"/>
      <c r="AC117" s="26"/>
      <c r="AD117" s="26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26"/>
      <c r="T118" s="26"/>
      <c r="U118" s="26"/>
      <c r="V118" s="26"/>
      <c r="W118" s="26"/>
      <c r="X118" s="26"/>
      <c r="Y118" s="26"/>
      <c r="Z118" s="26"/>
      <c r="AC118" s="26"/>
      <c r="AD118" s="26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26"/>
      <c r="T119" s="26"/>
      <c r="U119" s="26"/>
      <c r="V119" s="26"/>
      <c r="W119" s="26"/>
      <c r="X119" s="26"/>
      <c r="Y119" s="26"/>
      <c r="Z119" s="26"/>
      <c r="AC119" s="26"/>
      <c r="AD119" s="26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26"/>
      <c r="T120" s="26"/>
      <c r="U120" s="26"/>
      <c r="V120" s="26"/>
      <c r="W120" s="26"/>
      <c r="X120" s="26"/>
      <c r="Y120" s="26"/>
      <c r="Z120" s="26"/>
      <c r="AC120" s="26"/>
      <c r="AD120" s="26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26"/>
      <c r="T121" s="26"/>
      <c r="U121" s="26"/>
      <c r="V121" s="26"/>
      <c r="W121" s="26"/>
      <c r="X121" s="26"/>
      <c r="Y121" s="26"/>
      <c r="Z121" s="26"/>
      <c r="AC121" s="26"/>
      <c r="AD121" s="26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26"/>
      <c r="T122" s="26"/>
      <c r="U122" s="26"/>
      <c r="V122" s="26"/>
      <c r="W122" s="26"/>
      <c r="X122" s="26"/>
      <c r="Y122" s="26"/>
      <c r="Z122" s="26"/>
      <c r="AC122" s="26"/>
      <c r="AD122" s="26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26"/>
      <c r="T123" s="26"/>
      <c r="U123" s="26"/>
      <c r="V123" s="26"/>
      <c r="W123" s="26"/>
      <c r="X123" s="26"/>
      <c r="Y123" s="26"/>
      <c r="Z123" s="26"/>
      <c r="AC123" s="26"/>
      <c r="AD123" s="26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26"/>
      <c r="T124" s="26"/>
      <c r="U124" s="26"/>
      <c r="V124" s="26"/>
      <c r="W124" s="26"/>
      <c r="X124" s="26"/>
      <c r="Y124" s="26"/>
      <c r="Z124" s="26"/>
      <c r="AC124" s="26"/>
      <c r="AD124" s="26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26"/>
      <c r="T125" s="26"/>
      <c r="U125" s="26"/>
      <c r="V125" s="26"/>
      <c r="W125" s="26"/>
      <c r="X125" s="26"/>
      <c r="Y125" s="26"/>
      <c r="Z125" s="26"/>
      <c r="AC125" s="26"/>
      <c r="AD125" s="26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26"/>
      <c r="T126" s="26"/>
      <c r="U126" s="26"/>
      <c r="V126" s="26"/>
      <c r="W126" s="26"/>
      <c r="X126" s="26"/>
      <c r="Y126" s="26"/>
      <c r="Z126" s="26"/>
      <c r="AC126" s="26"/>
      <c r="AD126" s="26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26"/>
      <c r="T127" s="26"/>
      <c r="U127" s="26"/>
      <c r="V127" s="26"/>
      <c r="W127" s="26"/>
      <c r="X127" s="26"/>
      <c r="Y127" s="26"/>
      <c r="Z127" s="26"/>
      <c r="AC127" s="26"/>
      <c r="AD127" s="26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26"/>
      <c r="T128" s="26"/>
      <c r="U128" s="26"/>
      <c r="V128" s="26"/>
      <c r="W128" s="26"/>
      <c r="X128" s="26"/>
      <c r="Y128" s="26"/>
      <c r="Z128" s="26"/>
      <c r="AC128" s="26"/>
      <c r="AD128" s="26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26"/>
      <c r="T129" s="26"/>
      <c r="U129" s="26"/>
      <c r="V129" s="26"/>
      <c r="W129" s="26"/>
      <c r="X129" s="26"/>
      <c r="Y129" s="26"/>
      <c r="Z129" s="26"/>
      <c r="AC129" s="26"/>
      <c r="AD129" s="26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26"/>
      <c r="T130" s="26"/>
      <c r="U130" s="26"/>
      <c r="V130" s="26"/>
      <c r="W130" s="26"/>
      <c r="X130" s="26"/>
      <c r="Y130" s="26"/>
      <c r="Z130" s="26"/>
      <c r="AC130" s="26"/>
      <c r="AD130" s="26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26"/>
      <c r="T131" s="26"/>
      <c r="U131" s="26"/>
      <c r="V131" s="26"/>
      <c r="W131" s="26"/>
      <c r="X131" s="26"/>
      <c r="Y131" s="26"/>
      <c r="Z131" s="26"/>
      <c r="AC131" s="26"/>
      <c r="AD131" s="26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26"/>
      <c r="T132" s="26"/>
      <c r="U132" s="26"/>
      <c r="V132" s="26"/>
      <c r="W132" s="26"/>
      <c r="X132" s="26"/>
      <c r="Y132" s="26"/>
      <c r="Z132" s="26"/>
      <c r="AC132" s="26"/>
      <c r="AD132" s="26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26"/>
      <c r="T133" s="26"/>
      <c r="U133" s="26"/>
      <c r="V133" s="26"/>
      <c r="W133" s="26"/>
      <c r="X133" s="26"/>
      <c r="Y133" s="26"/>
      <c r="Z133" s="26"/>
      <c r="AC133" s="26"/>
      <c r="AD133" s="26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26"/>
      <c r="T134" s="26"/>
      <c r="U134" s="26"/>
      <c r="V134" s="26"/>
      <c r="W134" s="26"/>
      <c r="X134" s="26"/>
      <c r="Y134" s="26"/>
      <c r="Z134" s="26"/>
      <c r="AC134" s="26"/>
      <c r="AD134" s="26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26"/>
      <c r="T135" s="26"/>
      <c r="U135" s="26"/>
      <c r="V135" s="26"/>
      <c r="W135" s="26"/>
      <c r="X135" s="26"/>
      <c r="Y135" s="26"/>
      <c r="Z135" s="26"/>
      <c r="AC135" s="26"/>
      <c r="AD135" s="26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26"/>
      <c r="T136" s="26"/>
      <c r="U136" s="26"/>
      <c r="V136" s="26"/>
      <c r="W136" s="26"/>
      <c r="X136" s="26"/>
      <c r="Y136" s="26"/>
      <c r="Z136" s="26"/>
      <c r="AC136" s="26"/>
      <c r="AD136" s="26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26"/>
      <c r="T137" s="26"/>
      <c r="U137" s="26"/>
      <c r="V137" s="26"/>
      <c r="W137" s="26"/>
      <c r="X137" s="26"/>
      <c r="Y137" s="26"/>
      <c r="Z137" s="26"/>
      <c r="AC137" s="26"/>
      <c r="AD137" s="26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26"/>
      <c r="T138" s="26"/>
      <c r="U138" s="26"/>
      <c r="V138" s="26"/>
      <c r="W138" s="26"/>
      <c r="X138" s="26"/>
      <c r="Y138" s="26"/>
      <c r="Z138" s="26"/>
      <c r="AC138" s="26"/>
      <c r="AD138" s="26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26"/>
      <c r="T139" s="26"/>
      <c r="U139" s="26"/>
      <c r="V139" s="26"/>
      <c r="W139" s="26"/>
      <c r="X139" s="26"/>
      <c r="Y139" s="26"/>
      <c r="Z139" s="26"/>
      <c r="AC139" s="26"/>
      <c r="AD139" s="26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26"/>
      <c r="T140" s="26"/>
      <c r="U140" s="26"/>
      <c r="V140" s="26"/>
      <c r="W140" s="26"/>
      <c r="X140" s="26"/>
      <c r="Y140" s="26"/>
      <c r="Z140" s="26"/>
      <c r="AC140" s="26"/>
      <c r="AD140" s="26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26"/>
      <c r="T141" s="26"/>
      <c r="U141" s="26"/>
      <c r="V141" s="26"/>
      <c r="W141" s="26"/>
      <c r="X141" s="26"/>
      <c r="Y141" s="26"/>
      <c r="Z141" s="26"/>
      <c r="AC141" s="26"/>
      <c r="AD141" s="26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26"/>
      <c r="T142" s="26"/>
      <c r="U142" s="26"/>
      <c r="V142" s="26"/>
      <c r="W142" s="26"/>
      <c r="X142" s="26"/>
      <c r="Y142" s="26"/>
      <c r="Z142" s="26"/>
      <c r="AC142" s="26"/>
      <c r="AD142" s="26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26"/>
      <c r="T143" s="26"/>
      <c r="U143" s="26"/>
      <c r="V143" s="26"/>
      <c r="W143" s="26"/>
      <c r="X143" s="26"/>
      <c r="Y143" s="26"/>
      <c r="Z143" s="26"/>
      <c r="AC143" s="26"/>
      <c r="AD143" s="26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26"/>
      <c r="T144" s="26"/>
      <c r="U144" s="26"/>
      <c r="V144" s="26"/>
      <c r="W144" s="26"/>
      <c r="X144" s="26"/>
      <c r="Y144" s="26"/>
      <c r="Z144" s="26"/>
      <c r="AC144" s="26"/>
      <c r="AD144" s="26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26"/>
      <c r="T145" s="26"/>
      <c r="U145" s="26"/>
      <c r="V145" s="26"/>
      <c r="W145" s="26"/>
      <c r="X145" s="26"/>
      <c r="Y145" s="26"/>
      <c r="Z145" s="26"/>
      <c r="AC145" s="26"/>
      <c r="AD145" s="26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26"/>
      <c r="T146" s="26"/>
      <c r="U146" s="26"/>
      <c r="V146" s="26"/>
      <c r="W146" s="26"/>
      <c r="X146" s="26"/>
      <c r="Y146" s="26"/>
      <c r="Z146" s="26"/>
      <c r="AC146" s="26"/>
      <c r="AD146" s="26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26"/>
      <c r="T147" s="26"/>
      <c r="U147" s="26"/>
      <c r="V147" s="26"/>
      <c r="W147" s="26"/>
      <c r="X147" s="26"/>
      <c r="Y147" s="26"/>
      <c r="Z147" s="26"/>
      <c r="AC147" s="26"/>
      <c r="AD147" s="26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26"/>
      <c r="T148" s="26"/>
      <c r="U148" s="26"/>
      <c r="V148" s="26"/>
      <c r="W148" s="26"/>
      <c r="X148" s="26"/>
      <c r="Y148" s="26"/>
      <c r="Z148" s="26"/>
      <c r="AC148" s="26"/>
      <c r="AD148" s="26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26"/>
      <c r="T149" s="26"/>
      <c r="U149" s="26"/>
      <c r="V149" s="26"/>
      <c r="W149" s="26"/>
      <c r="X149" s="26"/>
      <c r="Y149" s="26"/>
      <c r="Z149" s="26"/>
      <c r="AC149" s="26"/>
      <c r="AD149" s="26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26"/>
      <c r="T150" s="26"/>
      <c r="U150" s="26"/>
      <c r="V150" s="26"/>
      <c r="W150" s="26"/>
      <c r="X150" s="26"/>
      <c r="Y150" s="26"/>
      <c r="Z150" s="26"/>
      <c r="AC150" s="26"/>
      <c r="AD150" s="26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26"/>
      <c r="T151" s="26"/>
      <c r="U151" s="26"/>
      <c r="V151" s="26"/>
      <c r="W151" s="26"/>
      <c r="X151" s="26"/>
      <c r="Y151" s="26"/>
      <c r="Z151" s="26"/>
      <c r="AC151" s="26"/>
      <c r="AD151" s="26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26"/>
      <c r="T152" s="26"/>
      <c r="U152" s="26"/>
      <c r="V152" s="26"/>
      <c r="W152" s="26"/>
      <c r="X152" s="26"/>
      <c r="Y152" s="26"/>
      <c r="Z152" s="26"/>
      <c r="AC152" s="26"/>
      <c r="AD152" s="26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26"/>
      <c r="T153" s="26"/>
      <c r="U153" s="26"/>
      <c r="V153" s="26"/>
      <c r="W153" s="26"/>
      <c r="X153" s="26"/>
      <c r="Y153" s="26"/>
      <c r="Z153" s="26"/>
      <c r="AC153" s="26"/>
      <c r="AD153" s="26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26"/>
      <c r="T154" s="26"/>
      <c r="U154" s="26"/>
      <c r="V154" s="26"/>
      <c r="W154" s="26"/>
      <c r="X154" s="26"/>
      <c r="Y154" s="26"/>
      <c r="Z154" s="26"/>
      <c r="AC154" s="26"/>
      <c r="AD154" s="26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26"/>
      <c r="T155" s="26"/>
      <c r="U155" s="26"/>
      <c r="V155" s="26"/>
      <c r="W155" s="26"/>
      <c r="X155" s="26"/>
      <c r="Y155" s="26"/>
      <c r="Z155" s="26"/>
      <c r="AC155" s="26"/>
      <c r="AD155" s="26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26"/>
      <c r="T156" s="26"/>
      <c r="U156" s="26"/>
      <c r="V156" s="26"/>
      <c r="W156" s="26"/>
      <c r="X156" s="26"/>
      <c r="Y156" s="26"/>
      <c r="Z156" s="26"/>
      <c r="AC156" s="26"/>
      <c r="AD156" s="26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26"/>
      <c r="T157" s="26"/>
      <c r="U157" s="26"/>
      <c r="V157" s="26"/>
      <c r="W157" s="26"/>
      <c r="X157" s="26"/>
      <c r="Y157" s="26"/>
      <c r="Z157" s="26"/>
      <c r="AC157" s="26"/>
      <c r="AD157" s="26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26"/>
      <c r="T158" s="26"/>
      <c r="U158" s="26"/>
      <c r="V158" s="26"/>
      <c r="W158" s="26"/>
      <c r="X158" s="26"/>
      <c r="Y158" s="26"/>
      <c r="Z158" s="26"/>
      <c r="AC158" s="26"/>
      <c r="AD158" s="26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26"/>
      <c r="T159" s="26"/>
      <c r="U159" s="26"/>
      <c r="V159" s="26"/>
      <c r="W159" s="26"/>
      <c r="X159" s="26"/>
      <c r="Y159" s="26"/>
      <c r="Z159" s="26"/>
      <c r="AC159" s="26"/>
      <c r="AD159" s="26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26"/>
      <c r="T160" s="26"/>
      <c r="U160" s="26"/>
      <c r="V160" s="26"/>
      <c r="W160" s="26"/>
      <c r="X160" s="26"/>
      <c r="Y160" s="26"/>
      <c r="Z160" s="26"/>
      <c r="AC160" s="26"/>
      <c r="AD160" s="26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26"/>
      <c r="T161" s="26"/>
      <c r="U161" s="26"/>
      <c r="V161" s="26"/>
      <c r="W161" s="26"/>
      <c r="X161" s="26"/>
      <c r="Y161" s="26"/>
      <c r="Z161" s="26"/>
      <c r="AC161" s="26"/>
      <c r="AD161" s="26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26"/>
      <c r="T162" s="26"/>
      <c r="U162" s="26"/>
      <c r="V162" s="26"/>
      <c r="W162" s="26"/>
      <c r="X162" s="26"/>
      <c r="Y162" s="26"/>
      <c r="Z162" s="26"/>
      <c r="AC162" s="26"/>
      <c r="AD162" s="26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26"/>
      <c r="T163" s="26"/>
      <c r="U163" s="26"/>
      <c r="V163" s="26"/>
      <c r="W163" s="26"/>
      <c r="X163" s="26"/>
      <c r="Y163" s="26"/>
      <c r="Z163" s="26"/>
      <c r="AC163" s="26"/>
      <c r="AD163" s="26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26"/>
      <c r="T164" s="26"/>
      <c r="U164" s="26"/>
      <c r="V164" s="26"/>
      <c r="W164" s="26"/>
      <c r="X164" s="26"/>
      <c r="Y164" s="26"/>
      <c r="Z164" s="26"/>
      <c r="AC164" s="26"/>
      <c r="AD164" s="26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26"/>
      <c r="T165" s="26"/>
      <c r="U165" s="26"/>
      <c r="V165" s="26"/>
      <c r="W165" s="26"/>
      <c r="X165" s="26"/>
      <c r="Y165" s="26"/>
      <c r="Z165" s="26"/>
      <c r="AC165" s="26"/>
      <c r="AD165" s="26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26"/>
      <c r="T166" s="26"/>
      <c r="U166" s="26"/>
      <c r="V166" s="26"/>
      <c r="W166" s="26"/>
      <c r="X166" s="26"/>
      <c r="Y166" s="26"/>
      <c r="Z166" s="26"/>
      <c r="AC166" s="26"/>
      <c r="AD166" s="26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26"/>
      <c r="T167" s="26"/>
      <c r="U167" s="26"/>
      <c r="V167" s="26"/>
      <c r="W167" s="26"/>
      <c r="X167" s="26"/>
      <c r="Y167" s="26"/>
      <c r="Z167" s="26"/>
      <c r="AC167" s="26"/>
      <c r="AD167" s="26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26"/>
      <c r="T168" s="26"/>
      <c r="U168" s="26"/>
      <c r="V168" s="26"/>
      <c r="W168" s="26"/>
      <c r="X168" s="26"/>
      <c r="Y168" s="26"/>
      <c r="Z168" s="26"/>
      <c r="AC168" s="26"/>
      <c r="AD168" s="26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26"/>
      <c r="T169" s="26"/>
      <c r="U169" s="26"/>
      <c r="V169" s="26"/>
      <c r="W169" s="26"/>
      <c r="X169" s="26"/>
      <c r="Y169" s="26"/>
      <c r="Z169" s="26"/>
      <c r="AC169" s="26"/>
      <c r="AD169" s="26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26"/>
      <c r="T170" s="26"/>
      <c r="U170" s="26"/>
      <c r="V170" s="26"/>
      <c r="W170" s="26"/>
      <c r="X170" s="26"/>
      <c r="Y170" s="26"/>
      <c r="Z170" s="26"/>
      <c r="AC170" s="26"/>
      <c r="AD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67"/>
      <c r="U171" s="19"/>
      <c r="V171" s="19"/>
      <c r="AC171" s="26"/>
      <c r="AD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67"/>
      <c r="U172" s="19"/>
      <c r="V172" s="19"/>
      <c r="AC172" s="26"/>
      <c r="AD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6"/>
      <c r="AD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6"/>
      <c r="AD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6"/>
      <c r="AD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6"/>
      <c r="AD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6"/>
      <c r="AD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6"/>
      <c r="AD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AC179" s="26"/>
      <c r="AD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AC180" s="26"/>
      <c r="AD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AC181" s="26"/>
      <c r="AD181" s="26"/>
      <c r="AH181" s="26"/>
      <c r="AI181" s="26"/>
      <c r="AJ181" s="26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AC182" s="26"/>
      <c r="AD182" s="26"/>
      <c r="AH182" s="26"/>
      <c r="AI182" s="26"/>
      <c r="AJ182" s="26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19"/>
      <c r="U183" s="19"/>
      <c r="V183" s="19"/>
      <c r="AC183" s="26"/>
      <c r="AD183" s="26"/>
      <c r="AH183" s="26"/>
      <c r="AI183" s="26"/>
      <c r="AJ183" s="26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19"/>
      <c r="U184" s="19"/>
      <c r="V184" s="19"/>
      <c r="AC184" s="26"/>
      <c r="AD184" s="26"/>
      <c r="AH184" s="26"/>
      <c r="AI184" s="26"/>
      <c r="AJ184" s="26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19"/>
      <c r="U185" s="19"/>
      <c r="V185" s="19"/>
      <c r="AC185" s="26"/>
      <c r="AD185" s="26"/>
      <c r="AH185" s="26"/>
      <c r="AI185" s="26"/>
      <c r="AJ185" s="26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AH186" s="26"/>
      <c r="AI186" s="26"/>
      <c r="AJ186" s="26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19"/>
      <c r="U187" s="19"/>
      <c r="V187" s="19"/>
      <c r="AH187" s="26"/>
      <c r="AI187" s="26"/>
      <c r="AJ187" s="26"/>
      <c r="AK187" s="26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19"/>
      <c r="U188" s="19"/>
      <c r="V188" s="19"/>
      <c r="AH188" s="26"/>
      <c r="AI188" s="26"/>
      <c r="AJ188" s="26"/>
      <c r="AK188" s="26"/>
      <c r="AL188" s="19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19"/>
      <c r="U189" s="19"/>
      <c r="V189" s="19"/>
      <c r="AH189" s="26"/>
      <c r="AI189" s="26"/>
      <c r="AJ189" s="26"/>
      <c r="AK189" s="26"/>
      <c r="AL189" s="19"/>
    </row>
    <row r="190" spans="1:57" ht="14.25" x14ac:dyDescent="0.2">
      <c r="L190" s="19"/>
      <c r="M190" s="19"/>
      <c r="N190" s="19"/>
      <c r="O190" s="19"/>
      <c r="P190" s="19"/>
      <c r="AH190" s="26"/>
      <c r="AI190" s="26"/>
      <c r="AJ190" s="26"/>
      <c r="AK190" s="26"/>
      <c r="AL190" s="19"/>
    </row>
    <row r="191" spans="1:57" ht="14.25" x14ac:dyDescent="0.2">
      <c r="L191" s="19"/>
      <c r="M191" s="19"/>
      <c r="N191" s="19"/>
      <c r="O191" s="19"/>
      <c r="P191" s="19"/>
      <c r="AH191" s="26"/>
      <c r="AI191" s="26"/>
      <c r="AJ191" s="26"/>
      <c r="AK191" s="26"/>
      <c r="AL191" s="19"/>
    </row>
    <row r="192" spans="1:57" ht="14.25" x14ac:dyDescent="0.2">
      <c r="L192" s="19"/>
      <c r="M192" s="19"/>
      <c r="N192" s="19"/>
      <c r="O192" s="19"/>
      <c r="P192" s="19"/>
      <c r="AH192" s="26"/>
      <c r="AI192" s="26"/>
      <c r="AJ192" s="26"/>
      <c r="AK192" s="26"/>
      <c r="AL192" s="19"/>
    </row>
    <row r="193" spans="12:38" ht="14.25" x14ac:dyDescent="0.2">
      <c r="L193" s="19"/>
      <c r="M193" s="19"/>
      <c r="N193" s="19"/>
      <c r="O193" s="19"/>
      <c r="P193" s="19"/>
      <c r="AH193" s="19"/>
      <c r="AI193" s="19"/>
      <c r="AJ193" s="19"/>
      <c r="AK193" s="19"/>
      <c r="AL193" s="19"/>
    </row>
  </sheetData>
  <sortState ref="X19:AM20">
    <sortCondition ref="X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2018-09-10T20:52:58Z</dcterms:modified>
</cp:coreProperties>
</file>