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22" i="3" l="1"/>
  <c r="F22" i="3"/>
  <c r="AS18" i="3"/>
  <c r="AQ18" i="3"/>
  <c r="AP18" i="3"/>
  <c r="AO18" i="3"/>
  <c r="AN18" i="3"/>
  <c r="AM18" i="3"/>
  <c r="AG18" i="3"/>
  <c r="K23" i="3" s="1"/>
  <c r="AE18" i="3"/>
  <c r="I23" i="3" s="1"/>
  <c r="AD18" i="3"/>
  <c r="AC18" i="3"/>
  <c r="G23" i="3" s="1"/>
  <c r="AB18" i="3"/>
  <c r="AA18" i="3"/>
  <c r="E23" i="3" s="1"/>
  <c r="W18" i="3"/>
  <c r="U18" i="3"/>
  <c r="T18" i="3"/>
  <c r="S18" i="3"/>
  <c r="R18" i="3"/>
  <c r="Q18" i="3"/>
  <c r="K18" i="3"/>
  <c r="I18" i="3"/>
  <c r="H18" i="3"/>
  <c r="H22" i="3" s="1"/>
  <c r="G18" i="3"/>
  <c r="G22" i="3" s="1"/>
  <c r="G24" i="3" s="1"/>
  <c r="F18" i="3"/>
  <c r="E18" i="3"/>
  <c r="E22" i="3" s="1"/>
  <c r="E24" i="3" s="1"/>
  <c r="K24" i="3" l="1"/>
  <c r="F23" i="3"/>
  <c r="F24" i="3" s="1"/>
  <c r="H23" i="3"/>
  <c r="N23" i="3" s="1"/>
  <c r="I22" i="3"/>
  <c r="I24" i="3" s="1"/>
  <c r="O24" i="3"/>
  <c r="J23" i="3"/>
  <c r="O23" i="3"/>
  <c r="AF18" i="3"/>
  <c r="M23" i="3" l="1"/>
  <c r="H24" i="3"/>
  <c r="M24" i="3" s="1"/>
  <c r="J24" i="3"/>
  <c r="L24" i="3"/>
  <c r="L23" i="3"/>
  <c r="N24" i="3" l="1"/>
</calcChain>
</file>

<file path=xl/sharedStrings.xml><?xml version="1.0" encoding="utf-8"?>
<sst xmlns="http://schemas.openxmlformats.org/spreadsheetml/2006/main" count="98" uniqueCount="43">
  <si>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</si>
  <si>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</si>
  <si>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</si>
  <si>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</si>
  <si>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</si>
  <si>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</si>
  <si>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</si>
  <si>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</si>
  <si>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</si>
  <si>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</si>
  <si>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</si>
  <si>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</si>
  <si>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</si>
  <si>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</si>
  <si>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</si>
  <si>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</si>
  <si>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</si>
  <si>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</si>
  <si>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</si>
  <si>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HaU = Haapaveden Urheilijat  (1938)</t>
  </si>
  <si>
    <t>Pilke = Reisjärven Pilke  (1945)</t>
  </si>
  <si>
    <t>8.</t>
  </si>
  <si>
    <t>HP-K</t>
  </si>
  <si>
    <t>9.</t>
  </si>
  <si>
    <t>HP-K  2</t>
  </si>
  <si>
    <t>10.</t>
  </si>
  <si>
    <t>HaU</t>
  </si>
  <si>
    <t>Pilke</t>
  </si>
  <si>
    <t>7.</t>
  </si>
  <si>
    <t>HP-K = Haapajärven Pesä-Kiilat  (1990),  kasvattajaseura</t>
  </si>
  <si>
    <t>maakuntasarja</t>
  </si>
  <si>
    <t>2.</t>
  </si>
  <si>
    <t>1.</t>
  </si>
  <si>
    <t>Marko Flink</t>
  </si>
  <si>
    <t>19.1.1991   Haapajärvi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</si>
  <si>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</si>
  <si>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</si>
  <si>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</si>
  <si>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</si>
  <si>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</si>
  <si>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</si>
  <si>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>Ura = Kannuksen Ura  (1969)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</si>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</sst>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33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35</v>
      </c>
      <c r="M2" s="22"/>
      <c r="N2" s="22"/>
      <c r="O2" s="28"/>
      <c r="P2" s="6"/>
      <c r="Q2" s="18" t="s">
        <v>36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37</v>
      </c>
      <c r="AI2" s="22"/>
      <c r="AJ2" s="22"/>
      <c r="AK2" s="28"/>
      <c r="AL2" s="6"/>
      <c r="AM2" s="18" t="s">
        <v>36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2007</v>
      </c>
      <c r="Y4" s="12" t="s">
        <v>21</v>
      </c>
      <c r="Z4" s="1" t="s">
        <v>22</v>
      </c>
      <c r="AA4" s="12">
        <v>3</v>
      </c>
      <c r="AB4" s="12">
        <v>0</v>
      </c>
      <c r="AC4" s="12">
        <v>0</v>
      </c>
      <c r="AD4" s="12">
        <v>1</v>
      </c>
      <c r="AE4" s="12">
        <v>6</v>
      </c>
      <c r="AF4" s="67">
        <v>0.46150000000000002</v>
      </c>
      <c r="AG4" s="10">
        <v>13</v>
      </c>
      <c r="AH4" s="5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2008</v>
      </c>
      <c r="Y5" s="14" t="s">
        <v>31</v>
      </c>
      <c r="Z5" s="1" t="s">
        <v>24</v>
      </c>
      <c r="AA5" s="12"/>
      <c r="AB5" s="40" t="s">
        <v>30</v>
      </c>
      <c r="AC5" s="12"/>
      <c r="AD5" s="13"/>
      <c r="AE5" s="12"/>
      <c r="AF5" s="32"/>
      <c r="AG5" s="19"/>
      <c r="AH5" s="42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2009</v>
      </c>
      <c r="Y6" s="14" t="s">
        <v>32</v>
      </c>
      <c r="Z6" s="1" t="s">
        <v>24</v>
      </c>
      <c r="AA6" s="12"/>
      <c r="AB6" s="40" t="s">
        <v>30</v>
      </c>
      <c r="AC6" s="12"/>
      <c r="AD6" s="13"/>
      <c r="AE6" s="12"/>
      <c r="AF6" s="32"/>
      <c r="AG6" s="19"/>
      <c r="AH6" s="42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2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2010</v>
      </c>
      <c r="Y7" s="12" t="s">
        <v>25</v>
      </c>
      <c r="Z7" s="1" t="s">
        <v>24</v>
      </c>
      <c r="AA7" s="12">
        <v>8</v>
      </c>
      <c r="AB7" s="12">
        <v>0</v>
      </c>
      <c r="AC7" s="12">
        <v>0</v>
      </c>
      <c r="AD7" s="12">
        <v>2</v>
      </c>
      <c r="AE7" s="12">
        <v>11</v>
      </c>
      <c r="AF7" s="67">
        <v>0.39279999999999998</v>
      </c>
      <c r="AG7" s="10">
        <v>28</v>
      </c>
      <c r="AH7" s="57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2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2011</v>
      </c>
      <c r="Y8" s="12" t="s">
        <v>23</v>
      </c>
      <c r="Z8" s="1" t="s">
        <v>24</v>
      </c>
      <c r="AA8" s="12">
        <v>18</v>
      </c>
      <c r="AB8" s="12">
        <v>0</v>
      </c>
      <c r="AC8" s="12">
        <v>5</v>
      </c>
      <c r="AD8" s="12">
        <v>3</v>
      </c>
      <c r="AE8" s="12">
        <v>51</v>
      </c>
      <c r="AF8" s="67">
        <v>0.47220000000000001</v>
      </c>
      <c r="AG8" s="10">
        <v>108</v>
      </c>
      <c r="AH8" s="57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2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4"/>
      <c r="Z9" s="1"/>
      <c r="AA9" s="12"/>
      <c r="AB9" s="40"/>
      <c r="AC9" s="12"/>
      <c r="AD9" s="13"/>
      <c r="AE9" s="12"/>
      <c r="AF9" s="32"/>
      <c r="AG9" s="19"/>
      <c r="AH9" s="42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2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2013</v>
      </c>
      <c r="Y10" s="12" t="s">
        <v>25</v>
      </c>
      <c r="Z10" s="1" t="s">
        <v>26</v>
      </c>
      <c r="AA10" s="12">
        <v>18</v>
      </c>
      <c r="AB10" s="12">
        <v>2</v>
      </c>
      <c r="AC10" s="12">
        <v>8</v>
      </c>
      <c r="AD10" s="12">
        <v>15</v>
      </c>
      <c r="AE10" s="12">
        <v>77</v>
      </c>
      <c r="AF10" s="67">
        <v>0.55789999999999995</v>
      </c>
      <c r="AG10" s="10">
        <v>138</v>
      </c>
      <c r="AH10" s="57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2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2014</v>
      </c>
      <c r="Y11" s="12" t="s">
        <v>21</v>
      </c>
      <c r="Z11" s="1" t="s">
        <v>27</v>
      </c>
      <c r="AA11" s="12">
        <v>19</v>
      </c>
      <c r="AB11" s="12">
        <v>0</v>
      </c>
      <c r="AC11" s="12">
        <v>10</v>
      </c>
      <c r="AD11" s="12">
        <v>8</v>
      </c>
      <c r="AE11" s="12">
        <v>64</v>
      </c>
      <c r="AF11" s="67">
        <v>0.50790000000000002</v>
      </c>
      <c r="AG11" s="10">
        <v>126</v>
      </c>
      <c r="AH11" s="57"/>
      <c r="AI11" s="7"/>
      <c r="AJ11" s="7"/>
      <c r="AK11" s="7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2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2015</v>
      </c>
      <c r="Y12" s="12" t="s">
        <v>25</v>
      </c>
      <c r="Z12" s="1" t="s">
        <v>27</v>
      </c>
      <c r="AA12" s="12">
        <v>13</v>
      </c>
      <c r="AB12" s="12">
        <v>0</v>
      </c>
      <c r="AC12" s="12">
        <v>4</v>
      </c>
      <c r="AD12" s="12">
        <v>3</v>
      </c>
      <c r="AE12" s="12">
        <v>35</v>
      </c>
      <c r="AF12" s="67">
        <v>0.47939999999999999</v>
      </c>
      <c r="AG12" s="10">
        <v>73</v>
      </c>
      <c r="AH12" s="57"/>
      <c r="AI12" s="7"/>
      <c r="AJ12" s="7"/>
      <c r="AK12" s="7"/>
      <c r="AM12" s="12"/>
      <c r="AN12" s="12"/>
      <c r="AO12" s="13"/>
      <c r="AP12" s="12"/>
      <c r="AQ12" s="12"/>
      <c r="AR12" s="13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2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2016</v>
      </c>
      <c r="Y13" s="12" t="s">
        <v>28</v>
      </c>
      <c r="Z13" s="1" t="s">
        <v>22</v>
      </c>
      <c r="AA13" s="12">
        <v>17</v>
      </c>
      <c r="AB13" s="12">
        <v>0</v>
      </c>
      <c r="AC13" s="12">
        <v>5</v>
      </c>
      <c r="AD13" s="12">
        <v>25</v>
      </c>
      <c r="AE13" s="12">
        <v>75</v>
      </c>
      <c r="AF13" s="67">
        <v>0.6</v>
      </c>
      <c r="AG13" s="10">
        <v>125</v>
      </c>
      <c r="AH13" s="57"/>
      <c r="AI13" s="7"/>
      <c r="AJ13" s="7"/>
      <c r="AK13" s="7"/>
      <c r="AM13" s="12"/>
      <c r="AN13" s="12"/>
      <c r="AO13" s="13"/>
      <c r="AP13" s="12"/>
      <c r="AQ13" s="12"/>
      <c r="AR13" s="13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2"/>
      <c r="M14" s="7"/>
      <c r="N14" s="7"/>
      <c r="O14" s="7"/>
      <c r="Q14" s="12"/>
      <c r="R14" s="12"/>
      <c r="S14" s="13"/>
      <c r="T14" s="12"/>
      <c r="U14" s="12"/>
      <c r="V14" s="13"/>
      <c r="W14" s="19"/>
      <c r="X14" s="12">
        <v>2017</v>
      </c>
      <c r="Y14" s="12" t="s">
        <v>21</v>
      </c>
      <c r="Z14" s="1" t="s">
        <v>22</v>
      </c>
      <c r="AA14" s="12">
        <v>14</v>
      </c>
      <c r="AB14" s="12">
        <v>0</v>
      </c>
      <c r="AC14" s="12">
        <v>2</v>
      </c>
      <c r="AD14" s="12">
        <v>17</v>
      </c>
      <c r="AE14" s="12">
        <v>46</v>
      </c>
      <c r="AF14" s="67">
        <v>0.42199999999999999</v>
      </c>
      <c r="AG14" s="10">
        <v>109</v>
      </c>
      <c r="AH14" s="57"/>
      <c r="AI14" s="7"/>
      <c r="AJ14" s="7"/>
      <c r="AK14" s="7"/>
      <c r="AL14" s="10"/>
      <c r="AM14" s="1"/>
      <c r="AN14" s="1"/>
      <c r="AO14" s="1"/>
      <c r="AP14" s="1"/>
      <c r="AQ14" s="1"/>
      <c r="AR14" s="54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2"/>
      <c r="M15" s="7"/>
      <c r="N15" s="7"/>
      <c r="O15" s="7"/>
      <c r="Q15" s="12"/>
      <c r="R15" s="12"/>
      <c r="S15" s="13"/>
      <c r="T15" s="12"/>
      <c r="U15" s="12"/>
      <c r="V15" s="13"/>
      <c r="W15" s="19"/>
      <c r="X15" s="12">
        <v>2018</v>
      </c>
      <c r="Y15" s="12" t="s">
        <v>23</v>
      </c>
      <c r="Z15" s="1" t="s">
        <v>22</v>
      </c>
      <c r="AA15" s="12">
        <v>15</v>
      </c>
      <c r="AB15" s="12">
        <v>0</v>
      </c>
      <c r="AC15" s="12">
        <v>4</v>
      </c>
      <c r="AD15" s="12">
        <v>19</v>
      </c>
      <c r="AE15" s="12">
        <v>71</v>
      </c>
      <c r="AF15" s="67">
        <v>0.65129999999999999</v>
      </c>
      <c r="AG15" s="10">
        <v>109</v>
      </c>
      <c r="AH15" s="7"/>
      <c r="AI15" s="7"/>
      <c r="AJ15" s="7"/>
      <c r="AK15" s="7"/>
      <c r="AL15" s="10"/>
      <c r="AM15" s="1"/>
      <c r="AN15" s="1"/>
      <c r="AO15" s="54"/>
      <c r="AP15" s="1"/>
      <c r="AQ15" s="1"/>
      <c r="AR15" s="54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2"/>
      <c r="M16" s="7"/>
      <c r="N16" s="7"/>
      <c r="O16" s="7"/>
      <c r="Q16" s="12"/>
      <c r="R16" s="12"/>
      <c r="S16" s="13"/>
      <c r="T16" s="12"/>
      <c r="U16" s="12"/>
      <c r="V16" s="13"/>
      <c r="W16" s="19"/>
      <c r="X16" s="12">
        <v>2019</v>
      </c>
      <c r="Y16" s="12" t="s">
        <v>28</v>
      </c>
      <c r="Z16" s="1" t="s">
        <v>40</v>
      </c>
      <c r="AA16" s="12">
        <v>16</v>
      </c>
      <c r="AB16" s="12">
        <v>0</v>
      </c>
      <c r="AC16" s="12">
        <v>1</v>
      </c>
      <c r="AD16" s="12">
        <v>11</v>
      </c>
      <c r="AE16" s="12">
        <v>58</v>
      </c>
      <c r="AF16" s="67">
        <v>0.59789999999999999</v>
      </c>
      <c r="AG16" s="19">
        <v>97</v>
      </c>
      <c r="AH16" s="57"/>
      <c r="AI16" s="7"/>
      <c r="AJ16" s="7"/>
      <c r="AK16" s="7"/>
      <c r="AL16" s="10"/>
      <c r="AM16" s="1"/>
      <c r="AN16" s="1"/>
      <c r="AO16" s="54"/>
      <c r="AP16" s="1"/>
      <c r="AQ16" s="1"/>
      <c r="AR16" s="54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2"/>
      <c r="M17" s="7"/>
      <c r="N17" s="7"/>
      <c r="O17" s="7"/>
      <c r="Q17" s="40"/>
      <c r="R17" s="12"/>
      <c r="S17" s="13"/>
      <c r="T17" s="12"/>
      <c r="U17" s="12"/>
      <c r="V17" s="13"/>
      <c r="W17" s="19"/>
      <c r="X17" s="12">
        <v>2020</v>
      </c>
      <c r="Y17" s="12" t="s">
        <v>28</v>
      </c>
      <c r="Z17" s="1" t="s">
        <v>42</v>
      </c>
      <c r="AA17" s="12">
        <v>7</v>
      </c>
      <c r="AB17" s="12">
        <v>0</v>
      </c>
      <c r="AC17" s="12">
        <v>0</v>
      </c>
      <c r="AD17" s="12">
        <v>6</v>
      </c>
      <c r="AE17" s="12">
        <v>30</v>
      </c>
      <c r="AF17" s="32">
        <v>0.68179999999999996</v>
      </c>
      <c r="AG17" s="19">
        <v>44</v>
      </c>
      <c r="AH17" s="42"/>
      <c r="AI17" s="7"/>
      <c r="AJ17" s="7"/>
      <c r="AK17" s="7"/>
      <c r="AM17" s="40"/>
      <c r="AN17" s="12"/>
      <c r="AO17" s="13"/>
      <c r="AP17" s="12"/>
      <c r="AQ17" s="12"/>
      <c r="AR17" s="13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63" t="s">
        <v>13</v>
      </c>
      <c r="C18" s="64"/>
      <c r="D18" s="65"/>
      <c r="E18" s="36">
        <f>SUM(E4:E17)</f>
        <v>0</v>
      </c>
      <c r="F18" s="36">
        <f>SUM(F4:F17)</f>
        <v>0</v>
      </c>
      <c r="G18" s="36">
        <f>SUM(G4:G17)</f>
        <v>0</v>
      </c>
      <c r="H18" s="36">
        <f>SUM(H4:H17)</f>
        <v>0</v>
      </c>
      <c r="I18" s="36">
        <f>SUM(I4:I17)</f>
        <v>0</v>
      </c>
      <c r="J18" s="37">
        <v>0</v>
      </c>
      <c r="K18" s="21">
        <f>SUM(K4:K17)</f>
        <v>0</v>
      </c>
      <c r="L18" s="18"/>
      <c r="M18" s="29"/>
      <c r="N18" s="43"/>
      <c r="O18" s="44"/>
      <c r="P18" s="10"/>
      <c r="Q18" s="36">
        <f>SUM(Q4:Q17)</f>
        <v>0</v>
      </c>
      <c r="R18" s="36">
        <f>SUM(R4:R17)</f>
        <v>0</v>
      </c>
      <c r="S18" s="36">
        <f>SUM(S4:S17)</f>
        <v>0</v>
      </c>
      <c r="T18" s="36">
        <f>SUM(T4:T17)</f>
        <v>0</v>
      </c>
      <c r="U18" s="36">
        <f>SUM(U4:U17)</f>
        <v>0</v>
      </c>
      <c r="V18" s="15">
        <v>0</v>
      </c>
      <c r="W18" s="21">
        <f>SUM(W4:W17)</f>
        <v>0</v>
      </c>
      <c r="X18" s="57" t="s">
        <v>13</v>
      </c>
      <c r="Y18" s="11"/>
      <c r="Z18" s="9"/>
      <c r="AA18" s="36">
        <f>SUM(AA4:AA17)</f>
        <v>148</v>
      </c>
      <c r="AB18" s="36">
        <f>SUM(AB4:AB17)</f>
        <v>2</v>
      </c>
      <c r="AC18" s="36">
        <f>SUM(AC4:AC17)</f>
        <v>39</v>
      </c>
      <c r="AD18" s="36">
        <f>SUM(AD4:AD17)</f>
        <v>110</v>
      </c>
      <c r="AE18" s="36">
        <f>SUM(AE4:AE17)</f>
        <v>524</v>
      </c>
      <c r="AF18" s="37">
        <f>PRODUCT(AE18/AG18)</f>
        <v>0.54020618556701028</v>
      </c>
      <c r="AG18" s="21">
        <f>SUM(AG4:AG17)</f>
        <v>970</v>
      </c>
      <c r="AH18" s="18"/>
      <c r="AI18" s="29"/>
      <c r="AJ18" s="43"/>
      <c r="AK18" s="44"/>
      <c r="AL18" s="10"/>
      <c r="AM18" s="36">
        <f>SUM(AM4:AM17)</f>
        <v>0</v>
      </c>
      <c r="AN18" s="36">
        <f>SUM(AN4:AN17)</f>
        <v>0</v>
      </c>
      <c r="AO18" s="36">
        <f>SUM(AO4:AO17)</f>
        <v>0</v>
      </c>
      <c r="AP18" s="36">
        <f>SUM(AP4:AP17)</f>
        <v>0</v>
      </c>
      <c r="AQ18" s="36">
        <f>SUM(AQ4:AQ17)</f>
        <v>0</v>
      </c>
      <c r="AR18" s="15">
        <v>0</v>
      </c>
      <c r="AS18" s="39">
        <f>SUM(AS4:AS17)</f>
        <v>0</v>
      </c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38"/>
      <c r="K19" s="19"/>
      <c r="L19" s="10"/>
      <c r="M19" s="10"/>
      <c r="N19" s="10"/>
      <c r="O19" s="10"/>
      <c r="P19" s="16"/>
      <c r="Q19" s="16"/>
      <c r="R19" s="17"/>
      <c r="S19" s="16"/>
      <c r="T19" s="16"/>
      <c r="U19" s="10"/>
      <c r="V19" s="10"/>
      <c r="W19" s="19"/>
      <c r="X19" s="16"/>
      <c r="Y19" s="16"/>
      <c r="Z19" s="16"/>
      <c r="AA19" s="16"/>
      <c r="AB19" s="16"/>
      <c r="AC19" s="16"/>
      <c r="AD19" s="16"/>
      <c r="AE19" s="16"/>
      <c r="AF19" s="38"/>
      <c r="AG19" s="19"/>
      <c r="AH19" s="10"/>
      <c r="AI19" s="10"/>
      <c r="AJ19" s="10"/>
      <c r="AK19" s="10"/>
      <c r="AL19" s="16"/>
      <c r="AM19" s="16"/>
      <c r="AN19" s="17"/>
      <c r="AO19" s="16"/>
      <c r="AP19" s="16"/>
      <c r="AQ19" s="10"/>
      <c r="AR19" s="10"/>
      <c r="AS19" s="19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0" t="s">
        <v>16</v>
      </c>
      <c r="C20" s="51"/>
      <c r="D20" s="52"/>
      <c r="E20" s="9" t="s">
        <v>2</v>
      </c>
      <c r="F20" s="7" t="s">
        <v>6</v>
      </c>
      <c r="G20" s="9" t="s">
        <v>4</v>
      </c>
      <c r="H20" s="7" t="s">
        <v>5</v>
      </c>
      <c r="I20" s="7" t="s">
        <v>8</v>
      </c>
      <c r="J20" s="7" t="s">
        <v>9</v>
      </c>
      <c r="K20" s="10"/>
      <c r="L20" s="7" t="s">
        <v>17</v>
      </c>
      <c r="M20" s="7" t="s">
        <v>18</v>
      </c>
      <c r="N20" s="7" t="s">
        <v>38</v>
      </c>
      <c r="O20" s="7" t="s">
        <v>39</v>
      </c>
      <c r="Q20" s="17"/>
      <c r="R20" s="17" t="s">
        <v>10</v>
      </c>
      <c r="S20" s="17"/>
      <c r="T20" s="56" t="s">
        <v>29</v>
      </c>
      <c r="U20" s="10"/>
      <c r="V20" s="19"/>
      <c r="W20" s="19"/>
      <c r="X20" s="45"/>
      <c r="Y20" s="45"/>
      <c r="Z20" s="45"/>
      <c r="AA20" s="45"/>
      <c r="AB20" s="45"/>
      <c r="AC20" s="16"/>
      <c r="AD20" s="16"/>
      <c r="AE20" s="16"/>
      <c r="AF20" s="16"/>
      <c r="AG20" s="16"/>
      <c r="AH20" s="16"/>
      <c r="AI20" s="16"/>
      <c r="AJ20" s="16"/>
      <c r="AK20" s="16"/>
      <c r="AM20" s="19"/>
      <c r="AN20" s="45"/>
      <c r="AO20" s="45"/>
      <c r="AP20" s="45"/>
      <c r="AQ20" s="45"/>
      <c r="AR20" s="45"/>
      <c r="AS20" s="45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53" t="s">
        <v>15</v>
      </c>
      <c r="C21" s="3"/>
      <c r="D21" s="54"/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66">
        <v>0</v>
      </c>
      <c r="K21" s="16">
        <v>0</v>
      </c>
      <c r="L21" s="55">
        <v>0</v>
      </c>
      <c r="M21" s="55">
        <v>0</v>
      </c>
      <c r="N21" s="55">
        <v>0</v>
      </c>
      <c r="O21" s="55">
        <v>0</v>
      </c>
      <c r="Q21" s="17"/>
      <c r="R21" s="17"/>
      <c r="S21" s="17"/>
      <c r="T21" s="56" t="s">
        <v>19</v>
      </c>
      <c r="U21" s="16"/>
      <c r="V21" s="16"/>
      <c r="W21" s="16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7"/>
      <c r="AO21" s="17"/>
      <c r="AP21" s="17"/>
      <c r="AQ21" s="17"/>
      <c r="AR21" s="17"/>
      <c r="AS21" s="17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33" t="s">
        <v>11</v>
      </c>
      <c r="C22" s="34"/>
      <c r="D22" s="35"/>
      <c r="E22" s="49">
        <f>PRODUCT(E18+Q18)</f>
        <v>0</v>
      </c>
      <c r="F22" s="49">
        <f>PRODUCT(F18+R18)</f>
        <v>0</v>
      </c>
      <c r="G22" s="49">
        <f>PRODUCT(G18+S18)</f>
        <v>0</v>
      </c>
      <c r="H22" s="49">
        <f>PRODUCT(H18+T18)</f>
        <v>0</v>
      </c>
      <c r="I22" s="49">
        <f>PRODUCT(I18+U18)</f>
        <v>0</v>
      </c>
      <c r="J22" s="66">
        <v>0</v>
      </c>
      <c r="K22" s="16">
        <f>PRODUCT(K18+W18)</f>
        <v>0</v>
      </c>
      <c r="L22" s="55">
        <v>0</v>
      </c>
      <c r="M22" s="55">
        <v>0</v>
      </c>
      <c r="N22" s="55">
        <v>0</v>
      </c>
      <c r="O22" s="55">
        <v>0</v>
      </c>
      <c r="Q22" s="17"/>
      <c r="R22" s="17"/>
      <c r="S22" s="17"/>
      <c r="T22" s="56" t="s">
        <v>20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20" t="s">
        <v>12</v>
      </c>
      <c r="C23" s="31"/>
      <c r="D23" s="30"/>
      <c r="E23" s="49">
        <f>PRODUCT(AA18+AM18)</f>
        <v>148</v>
      </c>
      <c r="F23" s="49">
        <f>PRODUCT(AB18+AN18)</f>
        <v>2</v>
      </c>
      <c r="G23" s="49">
        <f>PRODUCT(AC18+AO18)</f>
        <v>39</v>
      </c>
      <c r="H23" s="49">
        <f>PRODUCT(AD18+AP18)</f>
        <v>110</v>
      </c>
      <c r="I23" s="49">
        <f>PRODUCT(AE18+AQ18)</f>
        <v>524</v>
      </c>
      <c r="J23" s="66">
        <f>PRODUCT(I23/K23)</f>
        <v>0.54020618556701028</v>
      </c>
      <c r="K23" s="10">
        <f>PRODUCT(AG18+AS18)</f>
        <v>970</v>
      </c>
      <c r="L23" s="55">
        <f>PRODUCT((F23+G23)/E23)</f>
        <v>0.27702702702702703</v>
      </c>
      <c r="M23" s="55">
        <f>PRODUCT(H23/E23)</f>
        <v>0.7432432432432432</v>
      </c>
      <c r="N23" s="55">
        <f>PRODUCT((F23+G23+H23)/E23)</f>
        <v>1.0202702702702702</v>
      </c>
      <c r="O23" s="55">
        <f>PRODUCT(I23/E23)</f>
        <v>3.5405405405405403</v>
      </c>
      <c r="Q23" s="17"/>
      <c r="R23" s="16"/>
      <c r="S23" s="16"/>
      <c r="T23" s="56" t="s">
        <v>41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0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46" t="s">
        <v>13</v>
      </c>
      <c r="C24" s="47"/>
      <c r="D24" s="48"/>
      <c r="E24" s="49">
        <f>SUM(E21:E23)</f>
        <v>148</v>
      </c>
      <c r="F24" s="49">
        <f t="shared" ref="F24:I24" si="0">SUM(F21:F23)</f>
        <v>2</v>
      </c>
      <c r="G24" s="49">
        <f t="shared" si="0"/>
        <v>39</v>
      </c>
      <c r="H24" s="49">
        <f t="shared" si="0"/>
        <v>110</v>
      </c>
      <c r="I24" s="49">
        <f t="shared" si="0"/>
        <v>524</v>
      </c>
      <c r="J24" s="66">
        <f>PRODUCT(I24/K24)</f>
        <v>0.54020618556701028</v>
      </c>
      <c r="K24" s="16">
        <f>SUM(K21:K23)</f>
        <v>970</v>
      </c>
      <c r="L24" s="55">
        <f>PRODUCT((F24+G24)/E24)</f>
        <v>0.27702702702702703</v>
      </c>
      <c r="M24" s="55">
        <f>PRODUCT(H24/E24)</f>
        <v>0.7432432432432432</v>
      </c>
      <c r="N24" s="55">
        <f>PRODUCT((F24+G24+H24)/E24)</f>
        <v>1.0202702702702702</v>
      </c>
      <c r="O24" s="55">
        <f>PRODUCT(I24/E24)</f>
        <v>3.5405405405405403</v>
      </c>
      <c r="Q24" s="10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0"/>
      <c r="F25" s="10"/>
      <c r="G25" s="10"/>
      <c r="H25" s="10"/>
      <c r="I25" s="10"/>
      <c r="J25" s="16"/>
      <c r="K25" s="16"/>
      <c r="L25" s="10"/>
      <c r="M25" s="10"/>
      <c r="N25" s="10"/>
      <c r="O25" s="10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6"/>
      <c r="S176" s="16"/>
      <c r="T176" s="16"/>
      <c r="U176" s="16"/>
      <c r="V176" s="16"/>
      <c r="W176" s="16"/>
      <c r="X176" s="16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6"/>
      <c r="S177" s="16"/>
      <c r="T177" s="16"/>
      <c r="U177" s="16"/>
      <c r="V177" s="16"/>
      <c r="W177" s="16"/>
      <c r="X177" s="16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6"/>
      <c r="S178" s="16"/>
      <c r="T178" s="16"/>
      <c r="U178" s="16"/>
      <c r="V178" s="16"/>
      <c r="W178" s="16"/>
      <c r="X178" s="16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6"/>
      <c r="S179" s="16"/>
      <c r="T179" s="16"/>
      <c r="U179" s="16"/>
      <c r="V179" s="16"/>
      <c r="W179" s="16"/>
      <c r="X179" s="16"/>
      <c r="AC179" s="16"/>
      <c r="AD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6"/>
      <c r="S180" s="16"/>
      <c r="T180" s="16"/>
      <c r="U180" s="16"/>
      <c r="V180" s="16"/>
      <c r="W180" s="16"/>
      <c r="X180" s="16"/>
      <c r="AC180" s="16"/>
      <c r="AD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6"/>
      <c r="S181" s="16"/>
      <c r="T181" s="16"/>
      <c r="U181" s="16"/>
      <c r="V181" s="16"/>
      <c r="W181" s="16"/>
      <c r="X181" s="16"/>
      <c r="AC181" s="16"/>
      <c r="AD181" s="16"/>
      <c r="AH181" s="16"/>
      <c r="AI181" s="16"/>
      <c r="AJ181" s="16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6"/>
      <c r="S182" s="16"/>
      <c r="T182" s="16"/>
      <c r="U182" s="16"/>
      <c r="V182" s="16"/>
      <c r="W182" s="16"/>
      <c r="X182" s="16"/>
      <c r="AH182" s="16"/>
      <c r="AI182" s="16"/>
      <c r="AJ182" s="16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6"/>
      <c r="S183" s="16"/>
      <c r="T183" s="16"/>
      <c r="U183" s="16"/>
      <c r="V183" s="16"/>
      <c r="W183" s="16"/>
      <c r="X183" s="16"/>
      <c r="AH183" s="16"/>
      <c r="AI183" s="16"/>
      <c r="AJ183" s="16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AH184" s="16"/>
      <c r="AI184" s="16"/>
      <c r="AJ184" s="16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0"/>
      <c r="U185" s="10"/>
      <c r="V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AH187" s="16"/>
      <c r="AI187" s="16"/>
      <c r="AJ187" s="16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AH188" s="16"/>
      <c r="AI188" s="16"/>
      <c r="AJ188" s="16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AH189" s="10"/>
      <c r="AI189" s="10"/>
      <c r="AJ189" s="10"/>
      <c r="AK189" s="10"/>
      <c r="AL189" s="10"/>
    </row>
  </sheetData>
  <sortState ref="X16:AJ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2020-09-03T14:19:45Z</dcterms:modified>
</cp:coreProperties>
</file>