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M22" i="1"/>
  <c r="L22" i="1"/>
  <c r="K22" i="1"/>
  <c r="N11" i="4" l="1"/>
  <c r="L11" i="4"/>
  <c r="O9" i="4"/>
  <c r="N9" i="4"/>
  <c r="M9" i="4"/>
  <c r="L9" i="4"/>
  <c r="K9" i="4"/>
  <c r="K12" i="4" s="1"/>
  <c r="AS6" i="4"/>
  <c r="AQ6" i="4"/>
  <c r="AP6" i="4"/>
  <c r="AO6" i="4"/>
  <c r="AN6" i="4"/>
  <c r="AM6" i="4"/>
  <c r="AG6" i="4"/>
  <c r="AE6" i="4"/>
  <c r="I11" i="4" s="1"/>
  <c r="AD6" i="4"/>
  <c r="H11" i="4" s="1"/>
  <c r="AC6" i="4"/>
  <c r="G11" i="4" s="1"/>
  <c r="AB6" i="4"/>
  <c r="F11" i="4" s="1"/>
  <c r="AA6" i="4"/>
  <c r="E11" i="4" s="1"/>
  <c r="M11" i="4" s="1"/>
  <c r="W6" i="4"/>
  <c r="U6" i="4"/>
  <c r="T6" i="4"/>
  <c r="S6" i="4"/>
  <c r="R6" i="4"/>
  <c r="Q6" i="4"/>
  <c r="K6" i="4"/>
  <c r="I6" i="4"/>
  <c r="I10" i="4" s="1"/>
  <c r="I12" i="4" s="1"/>
  <c r="H6" i="4"/>
  <c r="H10" i="4" s="1"/>
  <c r="H12" i="4" s="1"/>
  <c r="G6" i="4"/>
  <c r="G10" i="4" s="1"/>
  <c r="G12" i="4" s="1"/>
  <c r="F6" i="4"/>
  <c r="F10" i="4" s="1"/>
  <c r="F12" i="4" s="1"/>
  <c r="E6" i="4"/>
  <c r="E10" i="4" s="1"/>
  <c r="E12" i="4" s="1"/>
  <c r="N12" i="4" l="1"/>
  <c r="L12" i="4"/>
  <c r="M12" i="4"/>
  <c r="P29" i="2"/>
  <c r="O29" i="2"/>
  <c r="Q29" i="2" s="1"/>
  <c r="N29" i="2"/>
  <c r="T23" i="2"/>
  <c r="S23" i="2"/>
  <c r="R23" i="2"/>
  <c r="P23" i="2"/>
  <c r="O23" i="2"/>
  <c r="N23" i="2"/>
  <c r="L23" i="2"/>
  <c r="G27" i="2" s="1"/>
  <c r="K23" i="2"/>
  <c r="F27" i="2" s="1"/>
  <c r="H27" i="2" s="1"/>
  <c r="J23" i="2"/>
  <c r="E27" i="2" s="1"/>
  <c r="G23" i="2"/>
  <c r="G26" i="2" s="1"/>
  <c r="G29" i="2" s="1"/>
  <c r="F23" i="2"/>
  <c r="H23" i="2" s="1"/>
  <c r="E23" i="2"/>
  <c r="E26" i="2" s="1"/>
  <c r="E29" i="2" s="1"/>
  <c r="M21" i="2"/>
  <c r="H21" i="2"/>
  <c r="M20" i="2"/>
  <c r="H20" i="2"/>
  <c r="M19" i="2"/>
  <c r="H19" i="2"/>
  <c r="P15" i="2"/>
  <c r="O15" i="2"/>
  <c r="Q15" i="2" s="1"/>
  <c r="N15" i="2"/>
  <c r="Q14" i="2"/>
  <c r="Q13" i="2"/>
  <c r="Q12" i="2"/>
  <c r="G12" i="2"/>
  <c r="E12" i="2"/>
  <c r="E15" i="2" s="1"/>
  <c r="T9" i="2"/>
  <c r="S9" i="2"/>
  <c r="R9" i="2"/>
  <c r="P9" i="2"/>
  <c r="O9" i="2"/>
  <c r="N9" i="2"/>
  <c r="L9" i="2"/>
  <c r="G13" i="2" s="1"/>
  <c r="K9" i="2"/>
  <c r="F13" i="2" s="1"/>
  <c r="H13" i="2" s="1"/>
  <c r="J9" i="2"/>
  <c r="E13" i="2" s="1"/>
  <c r="G9" i="2"/>
  <c r="F9" i="2"/>
  <c r="F12" i="2" s="1"/>
  <c r="E9" i="2"/>
  <c r="M8" i="2"/>
  <c r="H8" i="2"/>
  <c r="M7" i="2"/>
  <c r="H7" i="2"/>
  <c r="F15" i="2" l="1"/>
  <c r="H15" i="2" s="1"/>
  <c r="G15" i="2"/>
  <c r="H9" i="2"/>
  <c r="H12" i="2" s="1"/>
  <c r="M23" i="2"/>
  <c r="F26" i="2"/>
  <c r="F29" i="2" l="1"/>
  <c r="H29" i="2" s="1"/>
  <c r="H26" i="2"/>
</calcChain>
</file>

<file path=xl/sharedStrings.xml><?xml version="1.0" encoding="utf-8"?>
<sst xmlns="http://schemas.openxmlformats.org/spreadsheetml/2006/main" count="436" uniqueCount="178">
  <si>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</si>
  <si>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</si>
  <si>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</si>
  <si>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</si>
  <si>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</si>
  <si>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</si>
  <si>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</si>
  <si>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</si>
  <si>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</si>
  <si>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</si>
  <si>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</si>
  <si>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</si>
  <si>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</si>
  <si>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</si>
  <si>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</si>
  <si>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</si>
  <si>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</si>
  <si>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</si>
  <si>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</si>
  <si>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</si>
  <si>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</si>
  <si>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</si>
  <si>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</si>
  <si>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</si>
  <si>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</si>
  <si>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</si>
  <si>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</si>
  <si>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</si>
  <si>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</si>
  <si>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</si>
  <si>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</si>
  <si>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</si>
  <si>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</si>
  <si>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</si>
  <si>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</si>
  <si>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Antti Eteläpää</t>
  </si>
  <si>
    <t>7.</t>
  </si>
  <si>
    <t>IPV</t>
  </si>
  <si>
    <t>1.</t>
  </si>
  <si>
    <t>6.</t>
  </si>
  <si>
    <t>9.</t>
  </si>
  <si>
    <t>KiU</t>
  </si>
  <si>
    <t>13.</t>
  </si>
  <si>
    <t>KiPa</t>
  </si>
  <si>
    <t>5.</t>
  </si>
  <si>
    <t>11.</t>
  </si>
  <si>
    <t>4.</t>
  </si>
  <si>
    <t>Seurat</t>
  </si>
  <si>
    <t>IPV = Imatran Pallo-Veikot  (1955)</t>
  </si>
  <si>
    <t>KiU = Kiteen Urheilijat  (1931)</t>
  </si>
  <si>
    <t>12.05. 1985  SMJ - IPV  5-1</t>
  </si>
  <si>
    <t>05.06. 1985  KPL - IPV  8-2</t>
  </si>
  <si>
    <t>8.  ottelu</t>
  </si>
  <si>
    <t>09.06. 1985  IPV - NJ  13-5</t>
  </si>
  <si>
    <t xml:space="preserve">  18 v   0 kk   1 pv</t>
  </si>
  <si>
    <t xml:space="preserve">  18 v   0 kk 29 pv</t>
  </si>
  <si>
    <t xml:space="preserve">  18 v   0 kk 25 pv</t>
  </si>
  <si>
    <t>11.5.1967</t>
  </si>
  <si>
    <t>KiPa = Kiteen Pallo-90  (1990)</t>
  </si>
  <si>
    <t>PELINJOHTAJAKORTTI</t>
  </si>
  <si>
    <t>MSU</t>
  </si>
  <si>
    <t xml:space="preserve">   Mitalit</t>
  </si>
  <si>
    <t>O</t>
  </si>
  <si>
    <t>V</t>
  </si>
  <si>
    <t>Voitto-%</t>
  </si>
  <si>
    <t>JoMa</t>
  </si>
  <si>
    <t xml:space="preserve"> MYP,  28  ottelua</t>
  </si>
  <si>
    <t xml:space="preserve"> MYP,  26  ottelua</t>
  </si>
  <si>
    <t>3.</t>
  </si>
  <si>
    <t xml:space="preserve">PLAY OFF </t>
  </si>
  <si>
    <t>SARJAT</t>
  </si>
  <si>
    <t>Puolivälierät</t>
  </si>
  <si>
    <t>1 - 1</t>
  </si>
  <si>
    <t>Välierät</t>
  </si>
  <si>
    <t>0 - 2</t>
  </si>
  <si>
    <t>NSU</t>
  </si>
  <si>
    <t>ViU</t>
  </si>
  <si>
    <t xml:space="preserve"> NYP,  1  ottelu</t>
  </si>
  <si>
    <t>PLAY OFF</t>
  </si>
  <si>
    <t>1 - 2</t>
  </si>
  <si>
    <t>0 - 1</t>
  </si>
  <si>
    <t>Seurat:</t>
  </si>
  <si>
    <t>ViU = Viinijärven Urheilijat  (1914)</t>
  </si>
  <si>
    <t>JoMa = Joensuun Maila  (1957)</t>
  </si>
  <si>
    <t>A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</si>
  <si>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</si>
  <si>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</si>
  <si>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</si>
  <si>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</si>
  <si>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</si>
  <si>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</si>
  <si>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</si>
  <si>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</si>
  <si>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</si>
  <si>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</si>
  <si>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</si>
  <si>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</si>
  <si>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</si>
  <si>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</si>
  <si>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II p</t>
  </si>
  <si>
    <t>19.07. 1985  Kitee</t>
  </si>
  <si>
    <t xml:space="preserve"> 5-22</t>
  </si>
  <si>
    <t>23.07. 1983  Tyrnävä</t>
  </si>
  <si>
    <t xml:space="preserve"> 12-9</t>
  </si>
  <si>
    <t>vai</t>
  </si>
  <si>
    <t>Harri Haka</t>
  </si>
  <si>
    <t>14.07. 1984  Lahti</t>
  </si>
  <si>
    <t xml:space="preserve"> 13-3</t>
  </si>
  <si>
    <t>2k</t>
  </si>
  <si>
    <t>I p</t>
  </si>
  <si>
    <t>Aki Pöntinen</t>
  </si>
  <si>
    <t>B - POJAT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</si>
  <si>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</si>
  <si>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</si>
  <si>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</si>
  <si>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</si>
  <si>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</si>
  <si>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4-2  Tahko</t>
  </si>
  <si>
    <t xml:space="preserve"> 1-3  ViVe</t>
  </si>
  <si>
    <t xml:space="preserve"> 0-2  PattU</t>
  </si>
  <si>
    <t xml:space="preserve"> 3-2  Tahko</t>
  </si>
  <si>
    <t xml:space="preserve"> 0-3  SoJy</t>
  </si>
  <si>
    <t xml:space="preserve"> 2-0  PattU</t>
  </si>
  <si>
    <t>2 - 0</t>
  </si>
  <si>
    <t>Pronssi</t>
  </si>
  <si>
    <t xml:space="preserve"> 0-3  ViPa</t>
  </si>
  <si>
    <t xml:space="preserve"> 3-1  ViPa</t>
  </si>
  <si>
    <t xml:space="preserve"> 2-3  Kiri</t>
  </si>
  <si>
    <t xml:space="preserve"> 2-1  SiiPe</t>
  </si>
  <si>
    <t xml:space="preserve"> 2-3  Lippo</t>
  </si>
  <si>
    <t>1 - 0</t>
  </si>
  <si>
    <t>Play off, voitot, voittoprosentti</t>
  </si>
  <si>
    <t xml:space="preserve"> Arvo-ottelut</t>
  </si>
  <si>
    <t xml:space="preserve">      Mitalit</t>
  </si>
  <si>
    <t>L+T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</si>
  <si>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</si>
  <si>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</si>
  <si>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</si>
  <si>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</si>
  <si>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</si>
  <si>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</si>
  <si>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</si>
  <si>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</si>
  <si>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SiiPo</t>
  </si>
  <si>
    <t>3-13  SMJ</t>
  </si>
  <si>
    <t>1-2  SMJ</t>
  </si>
  <si>
    <t>0-2  SMJ</t>
  </si>
  <si>
    <t>1/3</t>
  </si>
  <si>
    <t>0/1</t>
  </si>
  <si>
    <t>1/1</t>
  </si>
  <si>
    <t>Loppusarja  3.</t>
  </si>
  <si>
    <t xml:space="preserve">       Runkosarja TOP-30</t>
  </si>
  <si>
    <t>Ylempi loppusarja TOP-10</t>
  </si>
  <si>
    <t>4/4</t>
  </si>
  <si>
    <t>12/16</t>
  </si>
  <si>
    <t>3/4</t>
  </si>
  <si>
    <t>15/20</t>
  </si>
  <si>
    <t>2/3</t>
  </si>
  <si>
    <t>5/8</t>
  </si>
  <si>
    <t>1/2</t>
  </si>
  <si>
    <t>2/2</t>
  </si>
  <si>
    <t>6/9</t>
  </si>
  <si>
    <t>6/7</t>
  </si>
  <si>
    <t>6/11</t>
  </si>
  <si>
    <t>2/4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</si>
  <si>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</si>
  <si>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</si>
  <si>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</si>
  <si>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</si>
  <si>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</si>
  <si>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</si>
  <si>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</si>
  <si>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</si>
  <si>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</si>
  <si>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</si>
  <si>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IPV  2</t>
  </si>
  <si>
    <t>suomensarja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</si>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</sst>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8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0" borderId="0" xfId="0" applyFont="1"/>
    <xf numFmtId="0" fontId="10" fillId="2" borderId="0" xfId="0" applyFont="1" applyFill="1"/>
    <xf numFmtId="0" fontId="10" fillId="3" borderId="1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/>
    <xf numFmtId="0" fontId="10" fillId="3" borderId="3" xfId="0" applyFont="1" applyFill="1" applyBorder="1" applyAlignment="1">
      <alignment horizontal="left" vertical="top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vertical="top"/>
    </xf>
    <xf numFmtId="0" fontId="4" fillId="4" borderId="15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11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6" fillId="0" borderId="0" xfId="0" applyFont="1"/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165" fontId="4" fillId="3" borderId="7" xfId="0" applyNumberFormat="1" applyFont="1" applyFill="1" applyBorder="1" applyAlignment="1">
      <alignment horizontal="center" vertical="top"/>
    </xf>
    <xf numFmtId="165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center" vertical="top"/>
    </xf>
    <xf numFmtId="165" fontId="4" fillId="4" borderId="7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3" borderId="1" xfId="1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49" fontId="4" fillId="3" borderId="15" xfId="0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9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1" fillId="2" borderId="0" xfId="0" applyFont="1" applyFill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8" fillId="7" borderId="2" xfId="0" applyFont="1" applyFill="1" applyBorder="1"/>
    <xf numFmtId="165" fontId="4" fillId="8" borderId="3" xfId="1" applyNumberFormat="1" applyFont="1" applyFill="1" applyBorder="1" applyAlignment="1">
      <alignment horizontal="center"/>
    </xf>
    <xf numFmtId="0" fontId="4" fillId="8" borderId="1" xfId="0" applyFont="1" applyFill="1" applyBorder="1"/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/>
    <xf numFmtId="0" fontId="6" fillId="2" borderId="1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11" fillId="0" borderId="0" xfId="0" applyFont="1" applyAlignment="1"/>
    <xf numFmtId="0" fontId="4" fillId="4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7" borderId="2" xfId="0" applyFont="1" applyFill="1" applyBorder="1" applyAlignment="1">
      <alignment horizontal="center" vertical="top"/>
    </xf>
    <xf numFmtId="165" fontId="4" fillId="7" borderId="4" xfId="0" applyNumberFormat="1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4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6" fillId="2" borderId="9" xfId="0" applyFont="1" applyFill="1" applyBorder="1" applyAlignment="1"/>
    <xf numFmtId="0" fontId="4" fillId="2" borderId="13" xfId="0" applyFont="1" applyFill="1" applyBorder="1" applyAlignment="1"/>
    <xf numFmtId="0" fontId="4" fillId="4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4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6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165" fontId="4" fillId="10" borderId="1" xfId="0" applyNumberFormat="1" applyFont="1" applyFill="1" applyBorder="1" applyAlignment="1">
      <alignment horizontal="center"/>
    </xf>
    <xf numFmtId="0" fontId="6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10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210"/>
      <c r="B1" s="6" t="s">
        <v>35</v>
      </c>
      <c r="C1" s="7"/>
      <c r="D1" s="8"/>
      <c r="E1" s="9" t="s">
        <v>57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151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152</v>
      </c>
      <c r="AC2" s="22"/>
      <c r="AD2" s="16"/>
      <c r="AE2" s="23"/>
      <c r="AF2" s="21"/>
      <c r="AG2" s="24" t="s">
        <v>131</v>
      </c>
      <c r="AH2" s="16"/>
      <c r="AI2" s="16"/>
      <c r="AJ2" s="17"/>
      <c r="AK2" s="21"/>
      <c r="AL2" s="24" t="s">
        <v>132</v>
      </c>
      <c r="AM2" s="22"/>
      <c r="AN2" s="16"/>
      <c r="AO2" s="211" t="s">
        <v>133</v>
      </c>
      <c r="AP2" s="16"/>
      <c r="AQ2" s="17"/>
      <c r="AR2" s="43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134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134</v>
      </c>
      <c r="AE3" s="20" t="s">
        <v>17</v>
      </c>
      <c r="AF3" s="25"/>
      <c r="AG3" s="20" t="s">
        <v>71</v>
      </c>
      <c r="AH3" s="20" t="s">
        <v>73</v>
      </c>
      <c r="AI3" s="17" t="s">
        <v>124</v>
      </c>
      <c r="AJ3" s="20" t="s">
        <v>135</v>
      </c>
      <c r="AK3" s="25"/>
      <c r="AL3" s="20" t="s">
        <v>23</v>
      </c>
      <c r="AM3" s="20" t="s">
        <v>24</v>
      </c>
      <c r="AN3" s="17" t="s">
        <v>136</v>
      </c>
      <c r="AO3" s="17" t="s">
        <v>32</v>
      </c>
      <c r="AP3" s="19" t="s">
        <v>33</v>
      </c>
      <c r="AQ3" s="20" t="s">
        <v>34</v>
      </c>
      <c r="AR3" s="43"/>
    </row>
    <row r="4" spans="1:44" s="5" customFormat="1" ht="15" customHeight="1" x14ac:dyDescent="0.25">
      <c r="A4" s="3"/>
      <c r="B4" s="269">
        <v>1983</v>
      </c>
      <c r="C4" s="269" t="s">
        <v>174</v>
      </c>
      <c r="D4" s="263" t="s">
        <v>175</v>
      </c>
      <c r="E4" s="269"/>
      <c r="F4" s="263" t="s">
        <v>176</v>
      </c>
      <c r="G4" s="270"/>
      <c r="H4" s="271"/>
      <c r="I4" s="271"/>
      <c r="J4" s="271"/>
      <c r="K4" s="271"/>
      <c r="L4" s="271"/>
      <c r="M4" s="269"/>
      <c r="N4" s="272"/>
      <c r="O4" s="25"/>
      <c r="P4" s="20"/>
      <c r="Q4" s="20"/>
      <c r="R4" s="20"/>
      <c r="S4" s="20"/>
      <c r="T4" s="25"/>
      <c r="U4" s="26"/>
      <c r="V4" s="29"/>
      <c r="W4" s="28"/>
      <c r="X4" s="29"/>
      <c r="Y4" s="29"/>
      <c r="Z4" s="52"/>
      <c r="AA4" s="25">
        <v>0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29"/>
      <c r="AM4" s="29"/>
      <c r="AN4" s="29"/>
      <c r="AO4" s="28"/>
      <c r="AP4" s="32"/>
      <c r="AQ4" s="29"/>
      <c r="AR4" s="43"/>
    </row>
    <row r="5" spans="1:44" s="5" customFormat="1" ht="15" customHeight="1" x14ac:dyDescent="0.25">
      <c r="A5" s="3"/>
      <c r="B5" s="273">
        <v>1984</v>
      </c>
      <c r="C5" s="273" t="s">
        <v>38</v>
      </c>
      <c r="D5" s="274" t="s">
        <v>175</v>
      </c>
      <c r="E5" s="273"/>
      <c r="F5" s="274" t="s">
        <v>177</v>
      </c>
      <c r="G5" s="275"/>
      <c r="H5" s="276"/>
      <c r="I5" s="276"/>
      <c r="J5" s="276"/>
      <c r="K5" s="276"/>
      <c r="L5" s="276"/>
      <c r="M5" s="273"/>
      <c r="N5" s="277"/>
      <c r="O5" s="25"/>
      <c r="P5" s="20"/>
      <c r="Q5" s="20"/>
      <c r="R5" s="20"/>
      <c r="S5" s="20"/>
      <c r="T5" s="25"/>
      <c r="U5" s="26"/>
      <c r="V5" s="29"/>
      <c r="W5" s="28"/>
      <c r="X5" s="29"/>
      <c r="Y5" s="29"/>
      <c r="Z5" s="52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9"/>
      <c r="AM5" s="29"/>
      <c r="AN5" s="29"/>
      <c r="AO5" s="28"/>
      <c r="AP5" s="32"/>
      <c r="AQ5" s="29"/>
      <c r="AR5" s="43"/>
    </row>
    <row r="6" spans="1:44" s="5" customFormat="1" ht="15" customHeight="1" x14ac:dyDescent="0.25">
      <c r="A6" s="3"/>
      <c r="B6" s="26">
        <v>1985</v>
      </c>
      <c r="C6" s="26" t="s">
        <v>36</v>
      </c>
      <c r="D6" s="27" t="s">
        <v>37</v>
      </c>
      <c r="E6" s="26">
        <v>10</v>
      </c>
      <c r="F6" s="26">
        <v>1</v>
      </c>
      <c r="G6" s="28">
        <v>1</v>
      </c>
      <c r="H6" s="29">
        <v>5</v>
      </c>
      <c r="I6" s="29">
        <v>27</v>
      </c>
      <c r="J6" s="29">
        <v>4</v>
      </c>
      <c r="K6" s="29">
        <v>10</v>
      </c>
      <c r="L6" s="29">
        <v>11</v>
      </c>
      <c r="M6" s="26">
        <v>2</v>
      </c>
      <c r="N6" s="30">
        <v>0.55100000000000005</v>
      </c>
      <c r="O6" s="25">
        <v>49.001814882032662</v>
      </c>
      <c r="P6" s="20"/>
      <c r="Q6" s="20"/>
      <c r="R6" s="20"/>
      <c r="S6" s="20"/>
      <c r="T6" s="25"/>
      <c r="U6" s="26"/>
      <c r="V6" s="29"/>
      <c r="W6" s="28"/>
      <c r="X6" s="29"/>
      <c r="Y6" s="29"/>
      <c r="Z6" s="52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9"/>
      <c r="AM6" s="29"/>
      <c r="AN6" s="29"/>
      <c r="AO6" s="28"/>
      <c r="AP6" s="32"/>
      <c r="AQ6" s="29"/>
      <c r="AR6" s="43"/>
    </row>
    <row r="7" spans="1:44" s="5" customFormat="1" ht="15" customHeight="1" x14ac:dyDescent="0.25">
      <c r="A7" s="3"/>
      <c r="B7" s="269">
        <v>1986</v>
      </c>
      <c r="C7" s="269" t="s">
        <v>44</v>
      </c>
      <c r="D7" s="263" t="s">
        <v>175</v>
      </c>
      <c r="E7" s="269"/>
      <c r="F7" s="263" t="s">
        <v>176</v>
      </c>
      <c r="G7" s="270"/>
      <c r="H7" s="271"/>
      <c r="I7" s="271"/>
      <c r="J7" s="271"/>
      <c r="K7" s="271"/>
      <c r="L7" s="271"/>
      <c r="M7" s="269"/>
      <c r="N7" s="272"/>
      <c r="O7" s="25"/>
      <c r="P7" s="20"/>
      <c r="Q7" s="20"/>
      <c r="R7" s="20"/>
      <c r="S7" s="20"/>
      <c r="T7" s="25"/>
      <c r="U7" s="26"/>
      <c r="V7" s="29"/>
      <c r="W7" s="28"/>
      <c r="X7" s="29"/>
      <c r="Y7" s="29"/>
      <c r="Z7" s="52"/>
      <c r="AA7" s="25">
        <v>0</v>
      </c>
      <c r="AB7" s="20"/>
      <c r="AC7" s="20"/>
      <c r="AD7" s="20"/>
      <c r="AE7" s="20"/>
      <c r="AF7" s="25"/>
      <c r="AG7" s="6"/>
      <c r="AH7" s="6"/>
      <c r="AI7" s="6"/>
      <c r="AJ7" s="6"/>
      <c r="AK7" s="25"/>
      <c r="AL7" s="29"/>
      <c r="AM7" s="29"/>
      <c r="AN7" s="29"/>
      <c r="AO7" s="28"/>
      <c r="AP7" s="32"/>
      <c r="AQ7" s="29"/>
      <c r="AR7" s="43"/>
    </row>
    <row r="8" spans="1:44" s="5" customFormat="1" ht="15" customHeight="1" x14ac:dyDescent="0.25">
      <c r="A8" s="3"/>
      <c r="B8" s="26">
        <v>1986</v>
      </c>
      <c r="C8" s="26" t="s">
        <v>38</v>
      </c>
      <c r="D8" s="27" t="s">
        <v>37</v>
      </c>
      <c r="E8" s="26">
        <v>1</v>
      </c>
      <c r="F8" s="26">
        <v>0</v>
      </c>
      <c r="G8" s="28">
        <v>1</v>
      </c>
      <c r="H8" s="29">
        <v>0</v>
      </c>
      <c r="I8" s="29">
        <v>3</v>
      </c>
      <c r="J8" s="29">
        <v>0</v>
      </c>
      <c r="K8" s="29">
        <v>1</v>
      </c>
      <c r="L8" s="29">
        <v>1</v>
      </c>
      <c r="M8" s="26">
        <v>1</v>
      </c>
      <c r="N8" s="30">
        <v>0.6</v>
      </c>
      <c r="O8" s="25">
        <v>5</v>
      </c>
      <c r="P8" s="20"/>
      <c r="Q8" s="20"/>
      <c r="R8" s="20"/>
      <c r="S8" s="20"/>
      <c r="T8" s="25"/>
      <c r="U8" s="26">
        <v>3</v>
      </c>
      <c r="V8" s="29">
        <v>0</v>
      </c>
      <c r="W8" s="28">
        <v>1</v>
      </c>
      <c r="X8" s="29">
        <v>1</v>
      </c>
      <c r="Y8" s="29">
        <v>6</v>
      </c>
      <c r="Z8" s="52">
        <v>0.42899999999999999</v>
      </c>
      <c r="AA8" s="25">
        <v>0</v>
      </c>
      <c r="AB8" s="20"/>
      <c r="AC8" s="20"/>
      <c r="AD8" s="20"/>
      <c r="AE8" s="20"/>
      <c r="AF8" s="25"/>
      <c r="AG8" s="6" t="s">
        <v>150</v>
      </c>
      <c r="AH8" s="6"/>
      <c r="AI8" s="6"/>
      <c r="AJ8" s="6" t="s">
        <v>143</v>
      </c>
      <c r="AK8" s="25"/>
      <c r="AL8" s="29"/>
      <c r="AM8" s="29"/>
      <c r="AN8" s="29"/>
      <c r="AO8" s="28">
        <v>1</v>
      </c>
      <c r="AP8" s="32"/>
      <c r="AQ8" s="29"/>
      <c r="AR8" s="43"/>
    </row>
    <row r="9" spans="1:44" s="5" customFormat="1" ht="15" customHeight="1" x14ac:dyDescent="0.25">
      <c r="A9" s="3"/>
      <c r="B9" s="26">
        <v>1987</v>
      </c>
      <c r="C9" s="26" t="s">
        <v>46</v>
      </c>
      <c r="D9" s="27" t="s">
        <v>37</v>
      </c>
      <c r="E9" s="26">
        <v>20</v>
      </c>
      <c r="F9" s="26">
        <v>1</v>
      </c>
      <c r="G9" s="28">
        <v>5</v>
      </c>
      <c r="H9" s="29">
        <v>6</v>
      </c>
      <c r="I9" s="29">
        <v>58</v>
      </c>
      <c r="J9" s="29">
        <v>13</v>
      </c>
      <c r="K9" s="29">
        <v>24</v>
      </c>
      <c r="L9" s="29">
        <v>15</v>
      </c>
      <c r="M9" s="26">
        <v>6</v>
      </c>
      <c r="N9" s="30">
        <v>0.40300000000000002</v>
      </c>
      <c r="O9" s="25">
        <v>143.92059553349876</v>
      </c>
      <c r="P9" s="20"/>
      <c r="Q9" s="20"/>
      <c r="R9" s="20"/>
      <c r="S9" s="20"/>
      <c r="T9" s="25"/>
      <c r="U9" s="26">
        <v>2</v>
      </c>
      <c r="V9" s="29">
        <v>0</v>
      </c>
      <c r="W9" s="28">
        <v>0</v>
      </c>
      <c r="X9" s="29">
        <v>0</v>
      </c>
      <c r="Y9" s="29">
        <v>2</v>
      </c>
      <c r="Z9" s="52">
        <v>1</v>
      </c>
      <c r="AA9" s="25"/>
      <c r="AB9" s="20"/>
      <c r="AC9" s="20"/>
      <c r="AD9" s="20"/>
      <c r="AE9" s="20"/>
      <c r="AF9" s="25"/>
      <c r="AG9" s="6"/>
      <c r="AH9" s="6" t="s">
        <v>144</v>
      </c>
      <c r="AI9" s="6"/>
      <c r="AJ9" s="6"/>
      <c r="AK9" s="25"/>
      <c r="AL9" s="29"/>
      <c r="AM9" s="29"/>
      <c r="AN9" s="29"/>
      <c r="AO9" s="28"/>
      <c r="AP9" s="32"/>
      <c r="AQ9" s="29"/>
      <c r="AR9" s="43"/>
    </row>
    <row r="10" spans="1:44" s="5" customFormat="1" ht="15" customHeight="1" x14ac:dyDescent="0.25">
      <c r="A10" s="3"/>
      <c r="B10" s="26">
        <v>1988</v>
      </c>
      <c r="C10" s="26" t="s">
        <v>39</v>
      </c>
      <c r="D10" s="27" t="s">
        <v>37</v>
      </c>
      <c r="E10" s="26">
        <v>21</v>
      </c>
      <c r="F10" s="26">
        <v>0</v>
      </c>
      <c r="G10" s="28">
        <v>8</v>
      </c>
      <c r="H10" s="29">
        <v>5</v>
      </c>
      <c r="I10" s="29">
        <v>53</v>
      </c>
      <c r="J10" s="29">
        <v>7</v>
      </c>
      <c r="K10" s="29">
        <v>25</v>
      </c>
      <c r="L10" s="29">
        <v>13</v>
      </c>
      <c r="M10" s="26">
        <v>8</v>
      </c>
      <c r="N10" s="30">
        <v>0.39600000000000002</v>
      </c>
      <c r="O10" s="25">
        <v>133.83838383838383</v>
      </c>
      <c r="P10" s="20"/>
      <c r="Q10" s="20"/>
      <c r="R10" s="20"/>
      <c r="S10" s="20"/>
      <c r="T10" s="25"/>
      <c r="U10" s="26">
        <v>3</v>
      </c>
      <c r="V10" s="33">
        <v>0</v>
      </c>
      <c r="W10" s="33">
        <v>3</v>
      </c>
      <c r="X10" s="33">
        <v>1</v>
      </c>
      <c r="Y10" s="26">
        <v>8</v>
      </c>
      <c r="Z10" s="52">
        <v>0.47099999999999997</v>
      </c>
      <c r="AA10" s="25">
        <v>0</v>
      </c>
      <c r="AB10" s="20"/>
      <c r="AC10" s="20"/>
      <c r="AD10" s="20"/>
      <c r="AE10" s="20"/>
      <c r="AF10" s="25"/>
      <c r="AG10" s="6" t="s">
        <v>145</v>
      </c>
      <c r="AH10" s="6"/>
      <c r="AI10" s="6"/>
      <c r="AJ10" s="6"/>
      <c r="AK10" s="25"/>
      <c r="AL10" s="29"/>
      <c r="AM10" s="29"/>
      <c r="AN10" s="29"/>
      <c r="AO10" s="28"/>
      <c r="AP10" s="32"/>
      <c r="AQ10" s="29"/>
      <c r="AR10" s="43"/>
    </row>
    <row r="11" spans="1:44" s="5" customFormat="1" ht="15" customHeight="1" x14ac:dyDescent="0.25">
      <c r="A11" s="3"/>
      <c r="B11" s="26">
        <v>1989</v>
      </c>
      <c r="C11" s="26" t="s">
        <v>40</v>
      </c>
      <c r="D11" s="27" t="s">
        <v>41</v>
      </c>
      <c r="E11" s="26">
        <v>22</v>
      </c>
      <c r="F11" s="26">
        <v>1</v>
      </c>
      <c r="G11" s="28">
        <v>21</v>
      </c>
      <c r="H11" s="29">
        <v>5</v>
      </c>
      <c r="I11" s="29">
        <v>82</v>
      </c>
      <c r="J11" s="29">
        <v>19</v>
      </c>
      <c r="K11" s="29">
        <v>20</v>
      </c>
      <c r="L11" s="29">
        <v>21</v>
      </c>
      <c r="M11" s="26">
        <v>22</v>
      </c>
      <c r="N11" s="30">
        <v>0.47699999999999998</v>
      </c>
      <c r="O11" s="25">
        <v>171.90775681341719</v>
      </c>
      <c r="P11" s="20" t="s">
        <v>45</v>
      </c>
      <c r="Q11" s="20"/>
      <c r="R11" s="20"/>
      <c r="S11" s="20"/>
      <c r="T11" s="25"/>
      <c r="U11" s="26"/>
      <c r="V11" s="29"/>
      <c r="W11" s="28"/>
      <c r="X11" s="29"/>
      <c r="Y11" s="29"/>
      <c r="Z11" s="52"/>
      <c r="AA11" s="25">
        <v>0</v>
      </c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9"/>
      <c r="AM11" s="29"/>
      <c r="AN11" s="29"/>
      <c r="AO11" s="28"/>
      <c r="AP11" s="32"/>
      <c r="AQ11" s="29"/>
      <c r="AR11" s="43"/>
    </row>
    <row r="12" spans="1:44" s="5" customFormat="1" ht="15" customHeight="1" x14ac:dyDescent="0.25">
      <c r="A12" s="3"/>
      <c r="B12" s="26">
        <v>1990</v>
      </c>
      <c r="C12" s="26" t="s">
        <v>42</v>
      </c>
      <c r="D12" s="27" t="s">
        <v>43</v>
      </c>
      <c r="E12" s="26">
        <v>26</v>
      </c>
      <c r="F12" s="26">
        <v>0</v>
      </c>
      <c r="G12" s="28">
        <v>8</v>
      </c>
      <c r="H12" s="29">
        <v>16</v>
      </c>
      <c r="I12" s="29">
        <v>123</v>
      </c>
      <c r="J12" s="29">
        <v>27</v>
      </c>
      <c r="K12" s="29">
        <v>58</v>
      </c>
      <c r="L12" s="29">
        <v>30</v>
      </c>
      <c r="M12" s="26">
        <v>8</v>
      </c>
      <c r="N12" s="30">
        <v>0.54200000000000004</v>
      </c>
      <c r="O12" s="25">
        <v>226.93726937269372</v>
      </c>
      <c r="P12" s="20"/>
      <c r="Q12" s="20"/>
      <c r="R12" s="20"/>
      <c r="S12" s="20"/>
      <c r="T12" s="25"/>
      <c r="U12" s="26"/>
      <c r="V12" s="29"/>
      <c r="W12" s="28"/>
      <c r="X12" s="29"/>
      <c r="Y12" s="29"/>
      <c r="Z12" s="52"/>
      <c r="AA12" s="25">
        <v>66</v>
      </c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9"/>
      <c r="AM12" s="29"/>
      <c r="AN12" s="29"/>
      <c r="AO12" s="28"/>
      <c r="AP12" s="32"/>
      <c r="AQ12" s="29"/>
      <c r="AR12" s="43"/>
    </row>
    <row r="13" spans="1:44" s="5" customFormat="1" ht="15" customHeight="1" x14ac:dyDescent="0.25">
      <c r="A13" s="3"/>
      <c r="B13" s="26">
        <v>1991</v>
      </c>
      <c r="C13" s="26" t="s">
        <v>44</v>
      </c>
      <c r="D13" s="27" t="s">
        <v>43</v>
      </c>
      <c r="E13" s="26">
        <v>26</v>
      </c>
      <c r="F13" s="26">
        <v>0</v>
      </c>
      <c r="G13" s="33">
        <v>15</v>
      </c>
      <c r="H13" s="26">
        <v>10</v>
      </c>
      <c r="I13" s="26">
        <v>87</v>
      </c>
      <c r="J13" s="26">
        <v>16</v>
      </c>
      <c r="K13" s="26">
        <v>31</v>
      </c>
      <c r="L13" s="26">
        <v>25</v>
      </c>
      <c r="M13" s="26">
        <v>15</v>
      </c>
      <c r="N13" s="30">
        <v>0.439</v>
      </c>
      <c r="O13" s="25">
        <v>198.17767653758543</v>
      </c>
      <c r="P13" s="20"/>
      <c r="Q13" s="20"/>
      <c r="R13" s="20"/>
      <c r="S13" s="20"/>
      <c r="T13" s="25"/>
      <c r="U13" s="26">
        <v>2</v>
      </c>
      <c r="V13" s="26">
        <v>1</v>
      </c>
      <c r="W13" s="33">
        <v>0</v>
      </c>
      <c r="X13" s="26">
        <v>2</v>
      </c>
      <c r="Y13" s="26">
        <v>11</v>
      </c>
      <c r="Z13" s="52">
        <v>0.57899999999999996</v>
      </c>
      <c r="AA13" s="25"/>
      <c r="AB13" s="20"/>
      <c r="AC13" s="20"/>
      <c r="AD13" s="20"/>
      <c r="AE13" s="20"/>
      <c r="AF13" s="25"/>
      <c r="AG13" s="6" t="s">
        <v>146</v>
      </c>
      <c r="AH13" s="6"/>
      <c r="AI13" s="6"/>
      <c r="AJ13" s="6"/>
      <c r="AK13" s="25"/>
      <c r="AL13" s="26"/>
      <c r="AM13" s="26"/>
      <c r="AN13" s="26"/>
      <c r="AO13" s="26"/>
      <c r="AP13" s="26"/>
      <c r="AQ13" s="26"/>
      <c r="AR13" s="43"/>
    </row>
    <row r="14" spans="1:44" s="5" customFormat="1" ht="15" customHeight="1" x14ac:dyDescent="0.25">
      <c r="A14" s="3"/>
      <c r="B14" s="26">
        <v>1992</v>
      </c>
      <c r="C14" s="26" t="s">
        <v>40</v>
      </c>
      <c r="D14" s="27" t="s">
        <v>43</v>
      </c>
      <c r="E14" s="26">
        <v>26</v>
      </c>
      <c r="F14" s="26">
        <v>2</v>
      </c>
      <c r="G14" s="33">
        <v>12</v>
      </c>
      <c r="H14" s="26">
        <v>9</v>
      </c>
      <c r="I14" s="26">
        <v>96</v>
      </c>
      <c r="J14" s="26">
        <v>8</v>
      </c>
      <c r="K14" s="26">
        <v>29</v>
      </c>
      <c r="L14" s="26">
        <v>45</v>
      </c>
      <c r="M14" s="26">
        <v>14</v>
      </c>
      <c r="N14" s="30">
        <v>0.52700000000000002</v>
      </c>
      <c r="O14" s="25">
        <v>182.16318785578747</v>
      </c>
      <c r="P14" s="20"/>
      <c r="Q14" s="20"/>
      <c r="R14" s="20"/>
      <c r="S14" s="20"/>
      <c r="T14" s="25"/>
      <c r="U14" s="26"/>
      <c r="V14" s="33"/>
      <c r="W14" s="33"/>
      <c r="X14" s="33"/>
      <c r="Y14" s="26"/>
      <c r="Z14" s="52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6"/>
      <c r="AP14" s="26"/>
      <c r="AQ14" s="26"/>
      <c r="AR14" s="43"/>
    </row>
    <row r="15" spans="1:44" s="5" customFormat="1" ht="15" customHeight="1" x14ac:dyDescent="0.25">
      <c r="A15" s="3"/>
      <c r="B15" s="26">
        <v>1993</v>
      </c>
      <c r="C15" s="26" t="s">
        <v>45</v>
      </c>
      <c r="D15" s="27" t="s">
        <v>43</v>
      </c>
      <c r="E15" s="26">
        <v>22</v>
      </c>
      <c r="F15" s="33">
        <v>1</v>
      </c>
      <c r="G15" s="33">
        <v>10</v>
      </c>
      <c r="H15" s="33">
        <v>8</v>
      </c>
      <c r="I15" s="26">
        <v>76</v>
      </c>
      <c r="J15" s="26">
        <v>18</v>
      </c>
      <c r="K15" s="26">
        <v>18</v>
      </c>
      <c r="L15" s="26">
        <v>29</v>
      </c>
      <c r="M15" s="26">
        <v>11</v>
      </c>
      <c r="N15" s="30">
        <v>0.50700000000000001</v>
      </c>
      <c r="O15" s="25">
        <v>149.90138067061145</v>
      </c>
      <c r="P15" s="20"/>
      <c r="Q15" s="20"/>
      <c r="R15" s="20"/>
      <c r="S15" s="20"/>
      <c r="T15" s="25"/>
      <c r="U15" s="26"/>
      <c r="V15" s="29"/>
      <c r="W15" s="28"/>
      <c r="X15" s="29"/>
      <c r="Y15" s="29"/>
      <c r="Z15" s="52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6"/>
      <c r="AP15" s="26"/>
      <c r="AQ15" s="26"/>
      <c r="AR15" s="43"/>
    </row>
    <row r="16" spans="1:44" s="5" customFormat="1" ht="15" customHeight="1" x14ac:dyDescent="0.25">
      <c r="A16" s="2"/>
      <c r="B16" s="18" t="s">
        <v>7</v>
      </c>
      <c r="C16" s="19"/>
      <c r="D16" s="17"/>
      <c r="E16" s="20">
        <v>174</v>
      </c>
      <c r="F16" s="20">
        <v>6</v>
      </c>
      <c r="G16" s="20">
        <v>81</v>
      </c>
      <c r="H16" s="20">
        <v>64</v>
      </c>
      <c r="I16" s="20">
        <v>605</v>
      </c>
      <c r="J16" s="20">
        <v>112</v>
      </c>
      <c r="K16" s="20">
        <v>216</v>
      </c>
      <c r="L16" s="20">
        <v>190</v>
      </c>
      <c r="M16" s="20">
        <v>87</v>
      </c>
      <c r="N16" s="34">
        <v>0.56918374027733776</v>
      </c>
      <c r="O16" s="212">
        <v>1062.9256550884791</v>
      </c>
      <c r="P16" s="213" t="s">
        <v>137</v>
      </c>
      <c r="Q16" s="213" t="s">
        <v>137</v>
      </c>
      <c r="R16" s="213" t="s">
        <v>137</v>
      </c>
      <c r="S16" s="213" t="s">
        <v>137</v>
      </c>
      <c r="T16" s="41"/>
      <c r="U16" s="20">
        <v>10</v>
      </c>
      <c r="V16" s="20">
        <v>1</v>
      </c>
      <c r="W16" s="20">
        <v>4</v>
      </c>
      <c r="X16" s="20">
        <v>4</v>
      </c>
      <c r="Y16" s="20">
        <v>27</v>
      </c>
      <c r="Z16" s="34">
        <v>0.51900000000000002</v>
      </c>
      <c r="AA16" s="214">
        <v>66</v>
      </c>
      <c r="AB16" s="213" t="s">
        <v>137</v>
      </c>
      <c r="AC16" s="213" t="s">
        <v>137</v>
      </c>
      <c r="AD16" s="213" t="s">
        <v>137</v>
      </c>
      <c r="AE16" s="213" t="s">
        <v>137</v>
      </c>
      <c r="AF16" s="25"/>
      <c r="AG16" s="213" t="s">
        <v>147</v>
      </c>
      <c r="AH16" s="213" t="s">
        <v>148</v>
      </c>
      <c r="AI16" s="213" t="s">
        <v>138</v>
      </c>
      <c r="AJ16" s="213" t="s">
        <v>149</v>
      </c>
      <c r="AK16" s="25"/>
      <c r="AL16" s="20">
        <v>0</v>
      </c>
      <c r="AM16" s="20">
        <v>0</v>
      </c>
      <c r="AN16" s="20">
        <v>0</v>
      </c>
      <c r="AO16" s="20">
        <v>1</v>
      </c>
      <c r="AP16" s="20">
        <v>0</v>
      </c>
      <c r="AQ16" s="20">
        <v>0</v>
      </c>
      <c r="AR16" s="43"/>
    </row>
    <row r="17" spans="1:45" s="5" customFormat="1" ht="15" customHeight="1" x14ac:dyDescent="0.25">
      <c r="A17" s="2"/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15"/>
      <c r="O17" s="25"/>
      <c r="P17" s="24"/>
      <c r="Q17" s="22"/>
      <c r="R17" s="216"/>
      <c r="S17" s="217"/>
      <c r="T17" s="25"/>
      <c r="U17" s="19"/>
      <c r="V17" s="16"/>
      <c r="W17" s="16"/>
      <c r="X17" s="16"/>
      <c r="Y17" s="16"/>
      <c r="Z17" s="17"/>
      <c r="AA17" s="25"/>
      <c r="AB17" s="199"/>
      <c r="AC17" s="218"/>
      <c r="AD17" s="216"/>
      <c r="AE17" s="217"/>
      <c r="AF17" s="25"/>
      <c r="AG17" s="219">
        <v>0.33300000000000002</v>
      </c>
      <c r="AH17" s="220">
        <v>0</v>
      </c>
      <c r="AI17" s="220">
        <v>0</v>
      </c>
      <c r="AJ17" s="221">
        <v>1</v>
      </c>
      <c r="AK17" s="25"/>
      <c r="AL17" s="19"/>
      <c r="AM17" s="16"/>
      <c r="AN17" s="16"/>
      <c r="AO17" s="16"/>
      <c r="AP17" s="16"/>
      <c r="AQ17" s="17"/>
      <c r="AR17" s="43"/>
    </row>
    <row r="18" spans="1:45" ht="15" customHeight="1" x14ac:dyDescent="0.25">
      <c r="A18" s="3"/>
      <c r="B18" s="35" t="s">
        <v>2</v>
      </c>
      <c r="C18" s="36"/>
      <c r="D18" s="37">
        <v>381.66666666666663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25"/>
      <c r="Q18" s="25"/>
      <c r="R18" s="25"/>
      <c r="S18" s="2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5"/>
      <c r="AG18" s="38"/>
      <c r="AH18" s="38"/>
      <c r="AI18" s="38"/>
      <c r="AJ18" s="38"/>
      <c r="AK18" s="25"/>
      <c r="AL18" s="38"/>
      <c r="AM18" s="38"/>
      <c r="AN18" s="38"/>
      <c r="AO18" s="38"/>
      <c r="AP18" s="38"/>
      <c r="AQ18" s="38"/>
      <c r="AR18" s="43"/>
    </row>
    <row r="19" spans="1:45" s="5" customFormat="1" ht="15" customHeight="1" x14ac:dyDescent="0.25">
      <c r="A19" s="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41"/>
      <c r="P19" s="41"/>
      <c r="Q19" s="41"/>
      <c r="R19" s="41"/>
      <c r="S19" s="41"/>
      <c r="T19" s="41"/>
      <c r="U19" s="38"/>
      <c r="V19" s="42"/>
      <c r="W19" s="38"/>
      <c r="X19" s="38"/>
      <c r="Y19" s="38"/>
      <c r="Z19" s="38"/>
      <c r="AA19" s="38"/>
      <c r="AB19" s="38"/>
      <c r="AC19" s="38"/>
      <c r="AD19" s="38"/>
      <c r="AE19" s="38"/>
      <c r="AF19" s="25"/>
      <c r="AG19" s="38"/>
      <c r="AH19" s="38"/>
      <c r="AI19" s="38"/>
      <c r="AJ19" s="38"/>
      <c r="AK19" s="25"/>
      <c r="AL19" s="38"/>
      <c r="AM19" s="38"/>
      <c r="AN19" s="38"/>
      <c r="AO19" s="38"/>
      <c r="AP19" s="38"/>
      <c r="AQ19" s="38"/>
      <c r="AR19" s="43"/>
    </row>
    <row r="20" spans="1:45" ht="15" customHeight="1" x14ac:dyDescent="0.25">
      <c r="A20" s="3"/>
      <c r="B20" s="24" t="s">
        <v>25</v>
      </c>
      <c r="C20" s="44"/>
      <c r="D20" s="44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38"/>
      <c r="K20" s="20" t="s">
        <v>28</v>
      </c>
      <c r="L20" s="20" t="s">
        <v>29</v>
      </c>
      <c r="M20" s="20" t="s">
        <v>30</v>
      </c>
      <c r="N20" s="20" t="s">
        <v>22</v>
      </c>
      <c r="O20" s="25"/>
      <c r="P20" s="45" t="s">
        <v>31</v>
      </c>
      <c r="Q20" s="14"/>
      <c r="R20" s="14"/>
      <c r="S20" s="14"/>
      <c r="T20" s="46"/>
      <c r="U20" s="46"/>
      <c r="V20" s="46"/>
      <c r="W20" s="46"/>
      <c r="X20" s="46"/>
      <c r="Y20" s="14"/>
      <c r="Z20" s="14"/>
      <c r="AA20" s="14"/>
      <c r="AB20" s="46"/>
      <c r="AC20" s="46"/>
      <c r="AD20" s="14"/>
      <c r="AE20" s="47"/>
      <c r="AF20" s="25"/>
      <c r="AG20" s="45" t="s">
        <v>139</v>
      </c>
      <c r="AH20" s="14"/>
      <c r="AI20" s="46"/>
      <c r="AJ20" s="47"/>
      <c r="AK20" s="25"/>
      <c r="AL20" s="12" t="s">
        <v>140</v>
      </c>
      <c r="AM20" s="14"/>
      <c r="AN20" s="14"/>
      <c r="AO20" s="14"/>
      <c r="AP20" s="14"/>
      <c r="AQ20" s="47"/>
      <c r="AR20" s="43"/>
    </row>
    <row r="21" spans="1:45" ht="15" customHeight="1" x14ac:dyDescent="0.25">
      <c r="A21" s="3"/>
      <c r="B21" s="45" t="s">
        <v>13</v>
      </c>
      <c r="C21" s="14"/>
      <c r="D21" s="47"/>
      <c r="E21" s="26">
        <v>174</v>
      </c>
      <c r="F21" s="26">
        <v>6</v>
      </c>
      <c r="G21" s="26">
        <v>81</v>
      </c>
      <c r="H21" s="26">
        <v>64</v>
      </c>
      <c r="I21" s="26">
        <v>605</v>
      </c>
      <c r="J21" s="38"/>
      <c r="K21" s="48">
        <v>0.5</v>
      </c>
      <c r="L21" s="48">
        <v>0.36781609195402298</v>
      </c>
      <c r="M21" s="48">
        <v>3.4770114942528734</v>
      </c>
      <c r="N21" s="30">
        <v>0.56899999999999995</v>
      </c>
      <c r="O21" s="25">
        <v>1062.9256550884791</v>
      </c>
      <c r="P21" s="253" t="s">
        <v>9</v>
      </c>
      <c r="Q21" s="278"/>
      <c r="R21" s="254" t="s">
        <v>50</v>
      </c>
      <c r="S21" s="254"/>
      <c r="T21" s="254"/>
      <c r="U21" s="254"/>
      <c r="V21" s="254"/>
      <c r="W21" s="254"/>
      <c r="X21" s="279" t="s">
        <v>11</v>
      </c>
      <c r="Y21" s="254"/>
      <c r="Z21" s="280" t="s">
        <v>54</v>
      </c>
      <c r="AA21" s="254"/>
      <c r="AB21" s="279"/>
      <c r="AC21" s="279"/>
      <c r="AD21" s="279"/>
      <c r="AE21" s="255"/>
      <c r="AF21" s="25"/>
      <c r="AG21" s="281"/>
      <c r="AH21" s="291"/>
      <c r="AI21" s="254"/>
      <c r="AJ21" s="255"/>
      <c r="AK21" s="25"/>
      <c r="AL21" s="253"/>
      <c r="AM21" s="279"/>
      <c r="AN21" s="254"/>
      <c r="AO21" s="254"/>
      <c r="AP21" s="254"/>
      <c r="AQ21" s="255"/>
      <c r="AR21" s="43"/>
    </row>
    <row r="22" spans="1:45" ht="15" customHeight="1" x14ac:dyDescent="0.25">
      <c r="A22" s="3"/>
      <c r="B22" s="49" t="s">
        <v>15</v>
      </c>
      <c r="C22" s="50"/>
      <c r="D22" s="51"/>
      <c r="E22" s="26">
        <v>10</v>
      </c>
      <c r="F22" s="26">
        <v>1</v>
      </c>
      <c r="G22" s="26">
        <v>4</v>
      </c>
      <c r="H22" s="26">
        <v>4</v>
      </c>
      <c r="I22" s="26">
        <v>27</v>
      </c>
      <c r="J22" s="38"/>
      <c r="K22" s="48">
        <f>PRODUCT((F22+G22)/E22)</f>
        <v>0.5</v>
      </c>
      <c r="L22" s="48">
        <f>PRODUCT(H22/E22)</f>
        <v>0.4</v>
      </c>
      <c r="M22" s="48">
        <f>PRODUCT(I22/E22)</f>
        <v>2.7</v>
      </c>
      <c r="N22" s="52">
        <v>0.51923076923076927</v>
      </c>
      <c r="O22" s="25">
        <v>51.999999999999993</v>
      </c>
      <c r="P22" s="281" t="s">
        <v>141</v>
      </c>
      <c r="Q22" s="282"/>
      <c r="R22" s="283" t="s">
        <v>53</v>
      </c>
      <c r="S22" s="283"/>
      <c r="T22" s="283"/>
      <c r="U22" s="283"/>
      <c r="V22" s="283"/>
      <c r="W22" s="283"/>
      <c r="X22" s="284" t="s">
        <v>27</v>
      </c>
      <c r="Y22" s="283"/>
      <c r="Z22" s="214" t="s">
        <v>55</v>
      </c>
      <c r="AA22" s="283"/>
      <c r="AB22" s="284"/>
      <c r="AC22" s="284"/>
      <c r="AD22" s="284"/>
      <c r="AE22" s="285"/>
      <c r="AF22" s="25"/>
      <c r="AG22" s="281"/>
      <c r="AH22" s="292"/>
      <c r="AI22" s="283"/>
      <c r="AJ22" s="285"/>
      <c r="AK22" s="25"/>
      <c r="AL22" s="281"/>
      <c r="AM22" s="284"/>
      <c r="AN22" s="283"/>
      <c r="AO22" s="283"/>
      <c r="AP22" s="283"/>
      <c r="AQ22" s="285"/>
      <c r="AR22" s="43"/>
    </row>
    <row r="23" spans="1:45" ht="15" customHeight="1" x14ac:dyDescent="0.25">
      <c r="A23" s="3"/>
      <c r="B23" s="53" t="s">
        <v>16</v>
      </c>
      <c r="C23" s="54"/>
      <c r="D23" s="55"/>
      <c r="E23" s="31">
        <v>14</v>
      </c>
      <c r="F23" s="31">
        <v>2</v>
      </c>
      <c r="G23" s="31">
        <v>12</v>
      </c>
      <c r="H23" s="31">
        <v>9</v>
      </c>
      <c r="I23" s="31">
        <v>62</v>
      </c>
      <c r="J23" s="38"/>
      <c r="K23" s="56">
        <v>0.875</v>
      </c>
      <c r="L23" s="56">
        <v>1.25</v>
      </c>
      <c r="M23" s="56">
        <v>2.875</v>
      </c>
      <c r="N23" s="57">
        <v>0.5</v>
      </c>
      <c r="O23" s="25">
        <v>124</v>
      </c>
      <c r="P23" s="281" t="s">
        <v>142</v>
      </c>
      <c r="Q23" s="282"/>
      <c r="R23" s="283" t="s">
        <v>51</v>
      </c>
      <c r="S23" s="283"/>
      <c r="T23" s="283"/>
      <c r="U23" s="283"/>
      <c r="V23" s="283"/>
      <c r="W23" s="283"/>
      <c r="X23" s="284" t="s">
        <v>52</v>
      </c>
      <c r="Y23" s="283"/>
      <c r="Z23" s="214" t="s">
        <v>56</v>
      </c>
      <c r="AA23" s="283"/>
      <c r="AB23" s="284"/>
      <c r="AC23" s="284"/>
      <c r="AD23" s="284"/>
      <c r="AE23" s="285"/>
      <c r="AF23" s="25"/>
      <c r="AG23" s="293"/>
      <c r="AH23" s="292"/>
      <c r="AI23" s="283"/>
      <c r="AJ23" s="285"/>
      <c r="AK23" s="25"/>
      <c r="AL23" s="281"/>
      <c r="AM23" s="284"/>
      <c r="AN23" s="283"/>
      <c r="AO23" s="283"/>
      <c r="AP23" s="283"/>
      <c r="AQ23" s="285"/>
      <c r="AR23" s="43"/>
    </row>
    <row r="24" spans="1:45" ht="15" customHeight="1" x14ac:dyDescent="0.25">
      <c r="A24" s="3"/>
      <c r="B24" s="58" t="s">
        <v>26</v>
      </c>
      <c r="C24" s="59"/>
      <c r="D24" s="60"/>
      <c r="E24" s="20">
        <v>202</v>
      </c>
      <c r="F24" s="20">
        <v>9</v>
      </c>
      <c r="G24" s="20">
        <v>97</v>
      </c>
      <c r="H24" s="20">
        <v>77</v>
      </c>
      <c r="I24" s="20">
        <v>694</v>
      </c>
      <c r="J24" s="38"/>
      <c r="K24" s="61">
        <f>PRODUCT((F24+G24)/E24)</f>
        <v>0.52475247524752477</v>
      </c>
      <c r="L24" s="61">
        <f>PRODUCT(H24/E24)</f>
        <v>0.38118811881188119</v>
      </c>
      <c r="M24" s="61">
        <f>PRODUCT(I24/E24)</f>
        <v>3.4356435643564356</v>
      </c>
      <c r="N24" s="34">
        <v>0.56016274838576763</v>
      </c>
      <c r="O24" s="25">
        <v>1238.9256550884791</v>
      </c>
      <c r="P24" s="286" t="s">
        <v>10</v>
      </c>
      <c r="Q24" s="287"/>
      <c r="R24" s="288" t="s">
        <v>53</v>
      </c>
      <c r="S24" s="288"/>
      <c r="T24" s="288"/>
      <c r="U24" s="288"/>
      <c r="V24" s="288"/>
      <c r="W24" s="288"/>
      <c r="X24" s="289" t="s">
        <v>27</v>
      </c>
      <c r="Y24" s="288"/>
      <c r="Z24" s="189" t="s">
        <v>55</v>
      </c>
      <c r="AA24" s="288"/>
      <c r="AB24" s="289"/>
      <c r="AC24" s="289"/>
      <c r="AD24" s="289"/>
      <c r="AE24" s="290"/>
      <c r="AF24" s="25"/>
      <c r="AG24" s="294"/>
      <c r="AH24" s="295"/>
      <c r="AI24" s="296"/>
      <c r="AJ24" s="290"/>
      <c r="AK24" s="25"/>
      <c r="AL24" s="286"/>
      <c r="AM24" s="289"/>
      <c r="AN24" s="288"/>
      <c r="AO24" s="288"/>
      <c r="AP24" s="288"/>
      <c r="AQ24" s="290"/>
      <c r="AR24" s="43"/>
    </row>
    <row r="25" spans="1:45" ht="15" customHeight="1" x14ac:dyDescent="0.25">
      <c r="A25" s="3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5"/>
      <c r="P25" s="38"/>
      <c r="Q25" s="42"/>
      <c r="R25" s="38"/>
      <c r="S25" s="38"/>
      <c r="T25" s="25"/>
      <c r="U25" s="25"/>
      <c r="V25" s="42"/>
      <c r="W25" s="38"/>
      <c r="X25" s="38"/>
      <c r="Y25" s="25"/>
      <c r="Z25" s="25"/>
      <c r="AA25" s="25"/>
      <c r="AB25" s="25"/>
      <c r="AC25" s="25"/>
      <c r="AD25" s="25"/>
      <c r="AE25" s="25"/>
      <c r="AF25" s="25"/>
      <c r="AG25" s="25"/>
      <c r="AH25" s="62"/>
      <c r="AI25" s="38"/>
      <c r="AJ25" s="38"/>
      <c r="AK25" s="25"/>
      <c r="AL25" s="38"/>
      <c r="AM25" s="38"/>
      <c r="AN25" s="38"/>
      <c r="AO25" s="38"/>
      <c r="AP25" s="38"/>
      <c r="AQ25" s="38"/>
      <c r="AR25" s="43"/>
    </row>
    <row r="26" spans="1:45" ht="15" customHeight="1" x14ac:dyDescent="0.2">
      <c r="A26" s="3"/>
      <c r="B26" s="63" t="s">
        <v>47</v>
      </c>
      <c r="C26" s="25"/>
      <c r="D26" s="63" t="s">
        <v>48</v>
      </c>
      <c r="E26" s="25"/>
      <c r="F26" s="38"/>
      <c r="G26" s="38"/>
      <c r="H26" s="38"/>
      <c r="I26" s="38"/>
      <c r="J26" s="38"/>
      <c r="K26" s="38"/>
      <c r="L26" s="38"/>
      <c r="M26" s="38"/>
      <c r="N26" s="39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3"/>
      <c r="B27" s="38"/>
      <c r="C27" s="38"/>
      <c r="D27" s="63" t="s">
        <v>49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3"/>
      <c r="B28" s="38"/>
      <c r="C28" s="38"/>
      <c r="D28" s="38" t="s">
        <v>58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175" customFormat="1" ht="15" customHeight="1" x14ac:dyDescent="0.2">
      <c r="A29" s="16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5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s="175" customFormat="1" ht="15" customHeight="1" x14ac:dyDescent="0.25">
      <c r="A30" s="16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42"/>
      <c r="R30" s="38"/>
      <c r="S30" s="38"/>
      <c r="T30" s="25"/>
      <c r="U30" s="25"/>
      <c r="V30" s="62"/>
      <c r="W30" s="38"/>
      <c r="X30" s="38"/>
      <c r="Y30" s="38"/>
      <c r="Z30" s="38"/>
      <c r="AA30" s="38"/>
      <c r="AB30" s="38"/>
      <c r="AC30" s="38"/>
      <c r="AD30" s="38"/>
      <c r="AE30" s="38"/>
      <c r="AF30" s="43"/>
      <c r="AG30" s="64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3"/>
    </row>
    <row r="31" spans="1:45" s="175" customFormat="1" ht="15" customHeight="1" x14ac:dyDescent="0.25">
      <c r="A31" s="16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42"/>
      <c r="R31" s="38"/>
      <c r="S31" s="38"/>
      <c r="T31" s="25"/>
      <c r="U31" s="25"/>
      <c r="V31" s="62"/>
      <c r="W31" s="38"/>
      <c r="X31" s="38"/>
      <c r="Y31" s="38"/>
      <c r="Z31" s="38"/>
      <c r="AA31" s="38"/>
      <c r="AB31" s="38"/>
      <c r="AC31" s="38"/>
      <c r="AD31" s="38"/>
      <c r="AE31" s="38"/>
      <c r="AF31" s="43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3"/>
    </row>
    <row r="32" spans="1:45" s="175" customFormat="1" ht="15" customHeight="1" x14ac:dyDescent="0.25">
      <c r="A32" s="162"/>
      <c r="B32" s="42"/>
      <c r="C32" s="42"/>
      <c r="D32" s="42"/>
      <c r="E32" s="42"/>
      <c r="F32" s="42"/>
      <c r="G32" s="42"/>
      <c r="H32" s="42"/>
      <c r="I32" s="42"/>
      <c r="J32" s="38"/>
      <c r="K32" s="42"/>
      <c r="L32" s="42"/>
      <c r="M32" s="42"/>
      <c r="N32" s="39"/>
      <c r="O32" s="25"/>
      <c r="P32" s="38"/>
      <c r="Q32" s="42"/>
      <c r="R32" s="38"/>
      <c r="S32" s="38"/>
      <c r="T32" s="25"/>
      <c r="U32" s="25"/>
      <c r="V32" s="62"/>
      <c r="W32" s="38"/>
      <c r="X32" s="38"/>
      <c r="Y32" s="38"/>
      <c r="Z32" s="38"/>
      <c r="AA32" s="38"/>
      <c r="AB32" s="38"/>
      <c r="AC32" s="38"/>
      <c r="AD32" s="38"/>
      <c r="AE32" s="38"/>
      <c r="AF32" s="43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3"/>
    </row>
    <row r="33" spans="1:44" s="175" customFormat="1" ht="15" customHeight="1" x14ac:dyDescent="0.25">
      <c r="A33" s="162"/>
      <c r="B33" s="42"/>
      <c r="C33" s="42"/>
      <c r="D33" s="42"/>
      <c r="E33" s="42"/>
      <c r="F33" s="42"/>
      <c r="G33" s="42"/>
      <c r="H33" s="42"/>
      <c r="I33" s="42"/>
      <c r="J33" s="38"/>
      <c r="K33" s="42"/>
      <c r="L33" s="42"/>
      <c r="M33" s="42"/>
      <c r="N33" s="39"/>
      <c r="O33" s="25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175" customFormat="1" ht="15" customHeight="1" x14ac:dyDescent="0.25">
      <c r="A34" s="162"/>
      <c r="B34" s="42"/>
      <c r="C34" s="42"/>
      <c r="D34" s="42"/>
      <c r="E34" s="42"/>
      <c r="F34" s="42"/>
      <c r="G34" s="42"/>
      <c r="H34" s="42"/>
      <c r="I34" s="42"/>
      <c r="J34" s="38"/>
      <c r="K34" s="42"/>
      <c r="L34" s="42"/>
      <c r="M34" s="42"/>
      <c r="N34" s="39"/>
      <c r="O34" s="2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175" customFormat="1" ht="15" customHeight="1" x14ac:dyDescent="0.25">
      <c r="A35" s="162"/>
      <c r="B35" s="42"/>
      <c r="C35" s="42"/>
      <c r="D35" s="42"/>
      <c r="E35" s="42"/>
      <c r="F35" s="42"/>
      <c r="G35" s="42"/>
      <c r="H35" s="42"/>
      <c r="I35" s="42"/>
      <c r="J35" s="38"/>
      <c r="K35" s="42"/>
      <c r="L35" s="42"/>
      <c r="M35" s="42"/>
      <c r="N35" s="39"/>
      <c r="O35" s="25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175" customFormat="1" ht="15" customHeight="1" x14ac:dyDescent="0.25">
      <c r="A36" s="16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175" customFormat="1" ht="15" customHeight="1" x14ac:dyDescent="0.25">
      <c r="A37" s="16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175" customFormat="1" ht="15" customHeight="1" x14ac:dyDescent="0.25">
      <c r="A38" s="162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5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175" customFormat="1" ht="15" customHeight="1" x14ac:dyDescent="0.25">
      <c r="A39" s="16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175" customFormat="1" ht="15" customHeight="1" x14ac:dyDescent="0.25">
      <c r="A40" s="16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175" customFormat="1" ht="15" customHeight="1" x14ac:dyDescent="0.25">
      <c r="A41" s="16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175" customFormat="1" ht="15" customHeight="1" x14ac:dyDescent="0.25">
      <c r="A42" s="16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175" customFormat="1" ht="15" customHeight="1" x14ac:dyDescent="0.25">
      <c r="A43" s="162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175" customFormat="1" ht="15" customHeight="1" x14ac:dyDescent="0.25">
      <c r="A44" s="162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175" customFormat="1" ht="15" customHeight="1" x14ac:dyDescent="0.25">
      <c r="A45" s="162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175" customFormat="1" ht="15" customHeight="1" x14ac:dyDescent="0.25">
      <c r="A46" s="162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175" customFormat="1" ht="15" customHeight="1" x14ac:dyDescent="0.25">
      <c r="A47" s="16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175" customFormat="1" ht="15" customHeight="1" x14ac:dyDescent="0.25">
      <c r="A48" s="162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175" customFormat="1" ht="15" customHeight="1" x14ac:dyDescent="0.25">
      <c r="A49" s="162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175" customFormat="1" ht="15" customHeight="1" x14ac:dyDescent="0.25">
      <c r="A50" s="16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175" customFormat="1" ht="15" customHeight="1" x14ac:dyDescent="0.25">
      <c r="A51" s="162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175" customFormat="1" ht="15" customHeight="1" x14ac:dyDescent="0.25">
      <c r="A52" s="162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175" customFormat="1" ht="15" customHeight="1" x14ac:dyDescent="0.25">
      <c r="A53" s="162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175" customFormat="1" ht="15" customHeight="1" x14ac:dyDescent="0.25">
      <c r="A54" s="162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175" customFormat="1" ht="15" customHeight="1" x14ac:dyDescent="0.25">
      <c r="A55" s="162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175" customFormat="1" ht="15" customHeight="1" x14ac:dyDescent="0.25">
      <c r="A56" s="162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175" customFormat="1" ht="15" customHeight="1" x14ac:dyDescent="0.25">
      <c r="A57" s="162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175" customFormat="1" ht="15" customHeight="1" x14ac:dyDescent="0.25">
      <c r="A58" s="162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175" customFormat="1" ht="15" customHeight="1" x14ac:dyDescent="0.25">
      <c r="A59" s="162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175" customFormat="1" ht="15" customHeight="1" x14ac:dyDescent="0.25">
      <c r="A60" s="162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175" customFormat="1" ht="15" customHeight="1" x14ac:dyDescent="0.25">
      <c r="A61" s="162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175" customFormat="1" ht="15" customHeight="1" x14ac:dyDescent="0.25">
      <c r="A62" s="162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175" customFormat="1" ht="15" customHeight="1" x14ac:dyDescent="0.25">
      <c r="A63" s="1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2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175" customFormat="1" ht="15" customHeight="1" x14ac:dyDescent="0.25">
      <c r="A64" s="1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2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175" customFormat="1" ht="15" customHeight="1" x14ac:dyDescent="0.25">
      <c r="A65" s="1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2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175" customFormat="1" ht="15" customHeight="1" x14ac:dyDescent="0.25">
      <c r="A66" s="1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175" customFormat="1" ht="15" customHeight="1" x14ac:dyDescent="0.25">
      <c r="A67" s="1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175" customFormat="1" ht="15" customHeight="1" x14ac:dyDescent="0.25">
      <c r="A68" s="1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175" customFormat="1" ht="15" customHeight="1" x14ac:dyDescent="0.25">
      <c r="A69" s="1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175" customFormat="1" ht="15" customHeight="1" x14ac:dyDescent="0.25">
      <c r="A70" s="1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175" customFormat="1" ht="15" customHeight="1" x14ac:dyDescent="0.25">
      <c r="A71" s="1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175" customFormat="1" ht="15" customHeight="1" x14ac:dyDescent="0.25">
      <c r="A72" s="1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175" customFormat="1" ht="15" customHeight="1" x14ac:dyDescent="0.25">
      <c r="A73" s="1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175" customFormat="1" ht="15" customHeight="1" x14ac:dyDescent="0.25">
      <c r="A74" s="1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175" customFormat="1" ht="15" customHeight="1" x14ac:dyDescent="0.25">
      <c r="A75" s="1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175" customFormat="1" ht="15" customHeight="1" x14ac:dyDescent="0.25">
      <c r="A76" s="1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175" customFormat="1" ht="15" customHeight="1" x14ac:dyDescent="0.25">
      <c r="A77" s="1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175" customFormat="1" ht="15" customHeight="1" x14ac:dyDescent="0.25">
      <c r="A78" s="1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175" customFormat="1" ht="15" customHeight="1" x14ac:dyDescent="0.25">
      <c r="A79" s="1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175" customFormat="1" ht="15" customHeight="1" x14ac:dyDescent="0.25">
      <c r="A80" s="1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5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175" customFormat="1" ht="15" customHeight="1" x14ac:dyDescent="0.25">
      <c r="A81" s="1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5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175" customFormat="1" ht="15" customHeight="1" x14ac:dyDescent="0.25">
      <c r="A82" s="1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5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175" customFormat="1" ht="15" customHeight="1" x14ac:dyDescent="0.25">
      <c r="A83" s="1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5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175" customFormat="1" ht="15" customHeight="1" x14ac:dyDescent="0.25">
      <c r="A84" s="1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5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4"/>
    </row>
    <row r="85" spans="1:44" s="175" customFormat="1" ht="15" customHeight="1" x14ac:dyDescent="0.25">
      <c r="A85" s="1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5"/>
      <c r="P85" s="25"/>
      <c r="Q85" s="25"/>
      <c r="R85" s="25"/>
      <c r="S85" s="25"/>
      <c r="T85" s="25"/>
      <c r="U85" s="38"/>
      <c r="V85" s="42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62"/>
      <c r="AI85" s="38"/>
      <c r="AJ85" s="38"/>
      <c r="AK85" s="25"/>
      <c r="AL85" s="25"/>
      <c r="AM85" s="25"/>
      <c r="AN85" s="25"/>
      <c r="AO85" s="25"/>
      <c r="AP85" s="25"/>
      <c r="AQ85" s="25"/>
      <c r="AR85" s="4"/>
    </row>
    <row r="86" spans="1:44" s="175" customFormat="1" ht="15" customHeight="1" x14ac:dyDescent="0.25">
      <c r="A86" s="1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2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2"/>
      <c r="AI86" s="38"/>
      <c r="AJ86" s="38"/>
      <c r="AK86" s="25"/>
      <c r="AL86" s="25"/>
      <c r="AM86" s="25"/>
      <c r="AN86" s="25"/>
      <c r="AO86" s="25"/>
      <c r="AP86" s="25"/>
      <c r="AQ86" s="25"/>
      <c r="AR86" s="4"/>
    </row>
    <row r="87" spans="1:44" s="175" customFormat="1" ht="15" customHeight="1" x14ac:dyDescent="0.25">
      <c r="A87" s="1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2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2"/>
      <c r="AI87" s="38"/>
      <c r="AJ87" s="38"/>
      <c r="AK87" s="25"/>
      <c r="AL87" s="25"/>
      <c r="AM87" s="25"/>
      <c r="AN87" s="25"/>
      <c r="AO87" s="25"/>
      <c r="AP87" s="25"/>
      <c r="AQ87" s="25"/>
      <c r="AR87" s="4"/>
    </row>
    <row r="88" spans="1:44" s="175" customFormat="1" ht="15" customHeight="1" x14ac:dyDescent="0.25">
      <c r="A88" s="1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2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2"/>
      <c r="AI88" s="38"/>
      <c r="AJ88" s="38"/>
      <c r="AK88" s="25"/>
      <c r="AL88" s="25"/>
      <c r="AM88" s="25"/>
      <c r="AN88" s="25"/>
      <c r="AO88" s="25"/>
      <c r="AP88" s="25"/>
      <c r="AQ88" s="25"/>
      <c r="AR88" s="4"/>
    </row>
    <row r="89" spans="1:44" s="175" customFormat="1" ht="15" customHeight="1" x14ac:dyDescent="0.25">
      <c r="A89" s="1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2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2"/>
      <c r="AI89" s="38"/>
      <c r="AJ89" s="38"/>
      <c r="AK89" s="25"/>
      <c r="AL89" s="25"/>
      <c r="AM89" s="25"/>
      <c r="AN89" s="25"/>
      <c r="AO89" s="25"/>
      <c r="AP89" s="25"/>
      <c r="AQ89" s="25"/>
      <c r="AR89" s="4"/>
    </row>
    <row r="90" spans="1:44" s="175" customFormat="1" ht="15" customHeight="1" x14ac:dyDescent="0.25">
      <c r="A90" s="1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2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2"/>
      <c r="AI90" s="38"/>
      <c r="AJ90" s="38"/>
      <c r="AK90" s="25"/>
      <c r="AL90" s="25"/>
      <c r="AM90" s="25"/>
      <c r="AN90" s="25"/>
      <c r="AO90" s="25"/>
      <c r="AP90" s="25"/>
      <c r="AQ90" s="25"/>
      <c r="AR90" s="4"/>
    </row>
    <row r="91" spans="1:44" s="175" customFormat="1" ht="15" customHeight="1" x14ac:dyDescent="0.25">
      <c r="A91" s="1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2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2"/>
      <c r="AI91" s="38"/>
      <c r="AJ91" s="38"/>
      <c r="AK91" s="25"/>
      <c r="AL91" s="25"/>
      <c r="AM91" s="25"/>
      <c r="AN91" s="25"/>
      <c r="AO91" s="25"/>
      <c r="AP91" s="25"/>
      <c r="AQ91" s="25"/>
      <c r="AR91" s="4"/>
    </row>
    <row r="92" spans="1:44" s="175" customFormat="1" ht="15" customHeight="1" x14ac:dyDescent="0.25">
      <c r="A92" s="1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2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2"/>
      <c r="AI92" s="38"/>
      <c r="AJ92" s="38"/>
      <c r="AK92" s="25"/>
      <c r="AL92" s="25"/>
      <c r="AM92" s="25"/>
      <c r="AN92" s="25"/>
      <c r="AO92" s="25"/>
      <c r="AP92" s="25"/>
      <c r="AQ92" s="25"/>
      <c r="AR92" s="4"/>
    </row>
    <row r="93" spans="1:44" s="175" customFormat="1" ht="15" customHeight="1" x14ac:dyDescent="0.25">
      <c r="A93" s="1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2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2"/>
      <c r="AI93" s="38"/>
      <c r="AJ93" s="38"/>
      <c r="AK93" s="25"/>
      <c r="AL93" s="25"/>
      <c r="AM93" s="25"/>
      <c r="AN93" s="25"/>
      <c r="AO93" s="25"/>
      <c r="AP93" s="25"/>
      <c r="AQ93" s="25"/>
      <c r="AR93" s="4"/>
    </row>
    <row r="94" spans="1:44" s="175" customFormat="1" ht="15" customHeight="1" x14ac:dyDescent="0.25">
      <c r="A94" s="1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2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2"/>
      <c r="AI94" s="38"/>
      <c r="AJ94" s="38"/>
      <c r="AK94" s="25"/>
      <c r="AL94" s="25"/>
      <c r="AM94" s="25"/>
      <c r="AN94" s="25"/>
      <c r="AO94" s="25"/>
      <c r="AP94" s="25"/>
      <c r="AQ94" s="25"/>
      <c r="AR94" s="4"/>
    </row>
    <row r="95" spans="1:44" s="175" customFormat="1" ht="15" customHeight="1" x14ac:dyDescent="0.25">
      <c r="A95" s="1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2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2"/>
      <c r="AI95" s="38"/>
      <c r="AJ95" s="38"/>
      <c r="AK95" s="25"/>
      <c r="AL95" s="25"/>
      <c r="AM95" s="25"/>
      <c r="AN95" s="25"/>
      <c r="AO95" s="25"/>
      <c r="AP95" s="25"/>
      <c r="AQ95" s="25"/>
      <c r="AR95" s="4"/>
    </row>
    <row r="96" spans="1:44" s="175" customFormat="1" ht="15" customHeight="1" x14ac:dyDescent="0.25">
      <c r="A96" s="1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2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2"/>
      <c r="AI96" s="38"/>
      <c r="AJ96" s="38"/>
      <c r="AK96" s="25"/>
      <c r="AL96" s="25"/>
      <c r="AM96" s="25"/>
      <c r="AN96" s="25"/>
      <c r="AO96" s="25"/>
      <c r="AP96" s="25"/>
      <c r="AQ96" s="25"/>
      <c r="AR96" s="4"/>
    </row>
    <row r="97" spans="1:44" s="175" customFormat="1" ht="15" customHeight="1" x14ac:dyDescent="0.25">
      <c r="A97" s="1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2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2"/>
      <c r="AI97" s="38"/>
      <c r="AJ97" s="38"/>
      <c r="AK97" s="25"/>
      <c r="AL97" s="25"/>
      <c r="AM97" s="25"/>
      <c r="AN97" s="25"/>
      <c r="AO97" s="25"/>
      <c r="AP97" s="25"/>
      <c r="AQ97" s="25"/>
      <c r="AR97" s="4"/>
    </row>
    <row r="98" spans="1:44" s="175" customFormat="1" ht="15" customHeight="1" x14ac:dyDescent="0.25">
      <c r="A98" s="1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2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2"/>
      <c r="AI98" s="38"/>
      <c r="AJ98" s="38"/>
      <c r="AK98" s="25"/>
      <c r="AL98" s="25"/>
      <c r="AM98" s="25"/>
      <c r="AN98" s="25"/>
      <c r="AO98" s="25"/>
      <c r="AP98" s="25"/>
      <c r="AQ98" s="25"/>
      <c r="AR98" s="4"/>
    </row>
    <row r="99" spans="1:44" s="175" customFormat="1" ht="15" customHeight="1" x14ac:dyDescent="0.25">
      <c r="A99" s="1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2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2"/>
      <c r="AI99" s="38"/>
      <c r="AJ99" s="38"/>
      <c r="AK99" s="25"/>
      <c r="AL99" s="25"/>
      <c r="AM99" s="25"/>
      <c r="AN99" s="25"/>
      <c r="AO99" s="25"/>
      <c r="AP99" s="25"/>
      <c r="AQ99" s="25"/>
      <c r="AR99" s="4"/>
    </row>
    <row r="100" spans="1:44" s="175" customFormat="1" ht="15" customHeight="1" x14ac:dyDescent="0.25">
      <c r="A100" s="1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2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2"/>
      <c r="AI100" s="38"/>
      <c r="AJ100" s="38"/>
      <c r="AK100" s="25"/>
      <c r="AL100" s="25"/>
      <c r="AM100" s="25"/>
      <c r="AN100" s="25"/>
      <c r="AO100" s="25"/>
      <c r="AP100" s="25"/>
      <c r="AQ100" s="25"/>
      <c r="AR100" s="4"/>
    </row>
    <row r="101" spans="1:44" s="175" customFormat="1" ht="15" customHeight="1" x14ac:dyDescent="0.25">
      <c r="A101" s="1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2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2"/>
      <c r="AI101" s="38"/>
      <c r="AJ101" s="38"/>
      <c r="AK101" s="25"/>
      <c r="AL101" s="25"/>
      <c r="AM101" s="25"/>
      <c r="AN101" s="25"/>
      <c r="AO101" s="25"/>
      <c r="AP101" s="25"/>
      <c r="AQ101" s="25"/>
      <c r="AR101" s="4"/>
    </row>
    <row r="102" spans="1:44" s="175" customFormat="1" ht="15" customHeight="1" x14ac:dyDescent="0.25">
      <c r="A102" s="1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2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2"/>
      <c r="AI102" s="38"/>
      <c r="AJ102" s="38"/>
      <c r="AK102" s="25"/>
      <c r="AL102" s="25"/>
      <c r="AM102" s="25"/>
      <c r="AN102" s="25"/>
      <c r="AO102" s="25"/>
      <c r="AP102" s="25"/>
      <c r="AQ102" s="25"/>
      <c r="AR102" s="4"/>
    </row>
    <row r="103" spans="1:44" s="175" customFormat="1" ht="15" customHeight="1" x14ac:dyDescent="0.25">
      <c r="A103" s="1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2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2"/>
      <c r="AI103" s="38"/>
      <c r="AJ103" s="38"/>
      <c r="AK103" s="25"/>
      <c r="AL103" s="25"/>
      <c r="AM103" s="25"/>
      <c r="AN103" s="25"/>
      <c r="AO103" s="25"/>
      <c r="AP103" s="25"/>
      <c r="AQ103" s="25"/>
      <c r="AR103" s="4"/>
    </row>
    <row r="104" spans="1:44" s="175" customFormat="1" ht="15" customHeight="1" x14ac:dyDescent="0.25">
      <c r="A104" s="1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2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2"/>
      <c r="AI104" s="38"/>
      <c r="AJ104" s="38"/>
      <c r="AK104" s="25"/>
      <c r="AL104" s="25"/>
      <c r="AM104" s="25"/>
      <c r="AN104" s="25"/>
      <c r="AO104" s="25"/>
      <c r="AP104" s="25"/>
      <c r="AQ104" s="25"/>
      <c r="AR104" s="4"/>
    </row>
    <row r="105" spans="1:44" s="175" customFormat="1" ht="15" customHeight="1" x14ac:dyDescent="0.25">
      <c r="A105" s="1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2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2"/>
      <c r="AI105" s="38"/>
      <c r="AJ105" s="38"/>
      <c r="AK105" s="25"/>
      <c r="AL105" s="25"/>
      <c r="AM105" s="25"/>
      <c r="AN105" s="25"/>
      <c r="AO105" s="25"/>
      <c r="AP105" s="25"/>
      <c r="AQ105" s="25"/>
      <c r="AR105" s="4"/>
    </row>
    <row r="106" spans="1:44" s="175" customFormat="1" ht="15" customHeight="1" x14ac:dyDescent="0.25">
      <c r="A106" s="1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2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2"/>
      <c r="AI106" s="38"/>
      <c r="AJ106" s="38"/>
      <c r="AK106" s="25"/>
      <c r="AL106" s="25"/>
      <c r="AM106" s="25"/>
      <c r="AN106" s="25"/>
      <c r="AO106" s="25"/>
      <c r="AP106" s="25"/>
      <c r="AQ106" s="25"/>
      <c r="AR106" s="4"/>
    </row>
    <row r="107" spans="1:44" s="175" customFormat="1" ht="15" customHeight="1" x14ac:dyDescent="0.25">
      <c r="A107" s="1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2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2"/>
      <c r="AI107" s="38"/>
      <c r="AJ107" s="38"/>
      <c r="AK107" s="25"/>
      <c r="AL107" s="25"/>
      <c r="AM107" s="25"/>
      <c r="AN107" s="25"/>
      <c r="AO107" s="25"/>
      <c r="AP107" s="25"/>
      <c r="AQ107" s="25"/>
      <c r="AR107" s="4"/>
    </row>
    <row r="108" spans="1:44" s="175" customFormat="1" ht="15" customHeight="1" x14ac:dyDescent="0.25">
      <c r="A108" s="1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2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2"/>
      <c r="AI108" s="38"/>
      <c r="AJ108" s="38"/>
      <c r="AK108" s="25"/>
      <c r="AL108" s="25"/>
      <c r="AM108" s="25"/>
      <c r="AN108" s="25"/>
      <c r="AO108" s="25"/>
      <c r="AP108" s="25"/>
      <c r="AQ108" s="25"/>
      <c r="AR108" s="4"/>
    </row>
    <row r="109" spans="1:44" s="175" customFormat="1" ht="15" customHeight="1" x14ac:dyDescent="0.25">
      <c r="A109" s="1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2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2"/>
      <c r="AI109" s="38"/>
      <c r="AJ109" s="38"/>
      <c r="AK109" s="25"/>
      <c r="AL109" s="25"/>
      <c r="AM109" s="25"/>
      <c r="AN109" s="25"/>
      <c r="AO109" s="25"/>
      <c r="AP109" s="25"/>
      <c r="AQ109" s="25"/>
      <c r="AR109" s="4"/>
    </row>
    <row r="110" spans="1:44" s="175" customFormat="1" ht="15" customHeight="1" x14ac:dyDescent="0.25">
      <c r="A110" s="1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2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2"/>
      <c r="AI110" s="38"/>
      <c r="AJ110" s="38"/>
      <c r="AK110" s="25"/>
      <c r="AL110" s="25"/>
      <c r="AM110" s="25"/>
      <c r="AN110" s="25"/>
      <c r="AO110" s="25"/>
      <c r="AP110" s="25"/>
      <c r="AQ110" s="25"/>
      <c r="AR110" s="4"/>
    </row>
    <row r="111" spans="1:44" s="175" customFormat="1" ht="15" customHeight="1" x14ac:dyDescent="0.25">
      <c r="A111" s="1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2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2"/>
      <c r="AI111" s="38"/>
      <c r="AJ111" s="38"/>
      <c r="AK111" s="25"/>
      <c r="AL111" s="25"/>
      <c r="AM111" s="25"/>
      <c r="AN111" s="25"/>
      <c r="AO111" s="25"/>
      <c r="AP111" s="25"/>
      <c r="AQ111" s="25"/>
      <c r="AR111" s="4"/>
    </row>
    <row r="112" spans="1:44" s="175" customFormat="1" ht="15" customHeight="1" x14ac:dyDescent="0.25">
      <c r="A112" s="1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2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2"/>
      <c r="AI112" s="38"/>
      <c r="AJ112" s="38"/>
      <c r="AK112" s="25"/>
      <c r="AL112" s="25"/>
      <c r="AM112" s="25"/>
      <c r="AN112" s="25"/>
      <c r="AO112" s="25"/>
      <c r="AP112" s="25"/>
      <c r="AQ112" s="25"/>
      <c r="AR112" s="4"/>
    </row>
    <row r="113" spans="1:44" s="175" customFormat="1" ht="15" customHeight="1" x14ac:dyDescent="0.25">
      <c r="A113" s="1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2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2"/>
      <c r="AI113" s="38"/>
      <c r="AJ113" s="38"/>
      <c r="AK113" s="25"/>
      <c r="AL113" s="25"/>
      <c r="AM113" s="25"/>
      <c r="AN113" s="25"/>
      <c r="AO113" s="25"/>
      <c r="AP113" s="25"/>
      <c r="AQ113" s="25"/>
      <c r="AR113" s="4"/>
    </row>
    <row r="114" spans="1:44" s="175" customFormat="1" ht="15" customHeight="1" x14ac:dyDescent="0.25">
      <c r="A114" s="1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2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2"/>
      <c r="AI114" s="38"/>
      <c r="AJ114" s="38"/>
      <c r="AK114" s="25"/>
      <c r="AL114" s="25"/>
      <c r="AM114" s="25"/>
      <c r="AN114" s="25"/>
      <c r="AO114" s="25"/>
      <c r="AP114" s="25"/>
      <c r="AQ114" s="25"/>
      <c r="AR114" s="4"/>
    </row>
    <row r="115" spans="1:44" s="175" customFormat="1" ht="15" customHeight="1" x14ac:dyDescent="0.25">
      <c r="A115" s="1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2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2"/>
      <c r="AI115" s="38"/>
      <c r="AJ115" s="38"/>
      <c r="AK115" s="25"/>
      <c r="AL115" s="25"/>
      <c r="AM115" s="25"/>
      <c r="AN115" s="25"/>
      <c r="AO115" s="25"/>
      <c r="AP115" s="25"/>
      <c r="AQ115" s="25"/>
      <c r="AR115" s="4"/>
    </row>
    <row r="116" spans="1:44" s="175" customFormat="1" ht="15" customHeight="1" x14ac:dyDescent="0.25">
      <c r="A116" s="1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2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2"/>
      <c r="AI116" s="38"/>
      <c r="AJ116" s="38"/>
      <c r="AK116" s="25"/>
      <c r="AL116" s="25"/>
      <c r="AM116" s="25"/>
      <c r="AN116" s="25"/>
      <c r="AO116" s="25"/>
      <c r="AP116" s="25"/>
      <c r="AQ116" s="25"/>
      <c r="AR116" s="4"/>
    </row>
    <row r="117" spans="1:44" s="175" customFormat="1" ht="15" customHeight="1" x14ac:dyDescent="0.25">
      <c r="A117" s="1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2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2"/>
      <c r="AI117" s="38"/>
      <c r="AJ117" s="38"/>
      <c r="AK117" s="25"/>
      <c r="AL117" s="25"/>
      <c r="AM117" s="25"/>
      <c r="AN117" s="25"/>
      <c r="AO117" s="25"/>
      <c r="AP117" s="25"/>
      <c r="AQ117" s="25"/>
      <c r="AR117" s="4"/>
    </row>
    <row r="118" spans="1:44" s="175" customFormat="1" ht="15" customHeight="1" x14ac:dyDescent="0.25">
      <c r="A118" s="1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2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2"/>
      <c r="AI118" s="38"/>
      <c r="AJ118" s="38"/>
      <c r="AK118" s="25"/>
      <c r="AL118" s="25"/>
      <c r="AM118" s="25"/>
      <c r="AN118" s="25"/>
      <c r="AO118" s="25"/>
      <c r="AP118" s="25"/>
      <c r="AQ118" s="25"/>
      <c r="AR118" s="4"/>
    </row>
    <row r="119" spans="1:44" s="175" customFormat="1" ht="15" customHeight="1" x14ac:dyDescent="0.25">
      <c r="A119" s="1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2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2"/>
      <c r="AI119" s="38"/>
      <c r="AJ119" s="38"/>
      <c r="AK119" s="25"/>
      <c r="AL119" s="25"/>
      <c r="AM119" s="25"/>
      <c r="AN119" s="25"/>
      <c r="AO119" s="25"/>
      <c r="AP119" s="25"/>
      <c r="AQ119" s="25"/>
      <c r="AR119" s="4"/>
    </row>
    <row r="120" spans="1:44" s="175" customFormat="1" ht="15" customHeight="1" x14ac:dyDescent="0.25">
      <c r="A120" s="1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2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2"/>
      <c r="AI120" s="38"/>
      <c r="AJ120" s="38"/>
      <c r="AK120" s="25"/>
      <c r="AL120" s="25"/>
      <c r="AM120" s="25"/>
      <c r="AN120" s="25"/>
      <c r="AO120" s="25"/>
      <c r="AP120" s="25"/>
      <c r="AQ120" s="25"/>
      <c r="AR120" s="4"/>
    </row>
    <row r="121" spans="1:44" s="175" customFormat="1" ht="15" customHeight="1" x14ac:dyDescent="0.25">
      <c r="A121" s="1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2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2"/>
      <c r="AI121" s="38"/>
      <c r="AJ121" s="38"/>
      <c r="AK121" s="25"/>
      <c r="AL121" s="25"/>
      <c r="AM121" s="25"/>
      <c r="AN121" s="25"/>
      <c r="AO121" s="25"/>
      <c r="AP121" s="25"/>
      <c r="AQ121" s="25"/>
      <c r="AR121" s="4"/>
    </row>
    <row r="122" spans="1:44" s="175" customFormat="1" ht="15" customHeight="1" x14ac:dyDescent="0.25">
      <c r="A122" s="1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2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2"/>
      <c r="AI122" s="38"/>
      <c r="AJ122" s="38"/>
      <c r="AK122" s="25"/>
      <c r="AL122" s="25"/>
      <c r="AM122" s="25"/>
      <c r="AN122" s="25"/>
      <c r="AO122" s="25"/>
      <c r="AP122" s="25"/>
      <c r="AQ122" s="25"/>
      <c r="AR122" s="4"/>
    </row>
    <row r="123" spans="1:44" s="175" customFormat="1" ht="15" customHeight="1" x14ac:dyDescent="0.25">
      <c r="A123" s="1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2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2"/>
      <c r="AI123" s="38"/>
      <c r="AJ123" s="38"/>
      <c r="AK123" s="25"/>
      <c r="AL123" s="25"/>
      <c r="AM123" s="25"/>
      <c r="AN123" s="25"/>
      <c r="AO123" s="25"/>
      <c r="AP123" s="25"/>
      <c r="AQ123" s="25"/>
      <c r="AR123" s="4"/>
    </row>
    <row r="124" spans="1:44" s="175" customFormat="1" ht="15" customHeight="1" x14ac:dyDescent="0.25">
      <c r="A124" s="1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2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2"/>
      <c r="AI124" s="38"/>
      <c r="AJ124" s="38"/>
      <c r="AK124" s="25"/>
      <c r="AL124" s="25"/>
      <c r="AM124" s="25"/>
      <c r="AN124" s="25"/>
      <c r="AO124" s="25"/>
      <c r="AP124" s="25"/>
      <c r="AQ124" s="25"/>
      <c r="AR124" s="4"/>
    </row>
    <row r="125" spans="1:44" s="175" customFormat="1" ht="15" customHeight="1" x14ac:dyDescent="0.25">
      <c r="A125" s="1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2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2"/>
      <c r="AI125" s="38"/>
      <c r="AJ125" s="38"/>
      <c r="AK125" s="25"/>
      <c r="AL125" s="25"/>
      <c r="AM125" s="25"/>
      <c r="AN125" s="25"/>
      <c r="AO125" s="25"/>
      <c r="AP125" s="25"/>
      <c r="AQ125" s="25"/>
      <c r="AR125" s="4"/>
    </row>
    <row r="126" spans="1:44" s="175" customFormat="1" ht="15" customHeight="1" x14ac:dyDescent="0.25">
      <c r="A126" s="1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2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2"/>
      <c r="AI126" s="38"/>
      <c r="AJ126" s="38"/>
      <c r="AK126" s="25"/>
      <c r="AL126" s="25"/>
      <c r="AM126" s="25"/>
      <c r="AN126" s="25"/>
      <c r="AO126" s="25"/>
      <c r="AP126" s="25"/>
      <c r="AQ126" s="25"/>
      <c r="AR126" s="4"/>
    </row>
    <row r="127" spans="1:44" s="175" customFormat="1" ht="15" customHeight="1" x14ac:dyDescent="0.25">
      <c r="A127" s="1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2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2"/>
      <c r="AI127" s="38"/>
      <c r="AJ127" s="38"/>
      <c r="AK127" s="25"/>
      <c r="AL127" s="25"/>
      <c r="AM127" s="25"/>
      <c r="AN127" s="25"/>
      <c r="AO127" s="25"/>
      <c r="AP127" s="25"/>
      <c r="AQ127" s="25"/>
      <c r="AR127" s="4"/>
    </row>
    <row r="128" spans="1:44" s="175" customFormat="1" ht="15" customHeight="1" x14ac:dyDescent="0.25">
      <c r="A128" s="1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2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2"/>
      <c r="AI128" s="38"/>
      <c r="AJ128" s="38"/>
      <c r="AK128" s="25"/>
      <c r="AL128" s="25"/>
      <c r="AM128" s="25"/>
      <c r="AN128" s="25"/>
      <c r="AO128" s="25"/>
      <c r="AP128" s="25"/>
      <c r="AQ128" s="25"/>
      <c r="AR128" s="4"/>
    </row>
    <row r="129" spans="1:44" s="175" customFormat="1" ht="15" customHeight="1" x14ac:dyDescent="0.25">
      <c r="A129" s="1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2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2"/>
      <c r="AI129" s="38"/>
      <c r="AJ129" s="38"/>
      <c r="AK129" s="25"/>
      <c r="AL129" s="25"/>
      <c r="AM129" s="25"/>
      <c r="AN129" s="25"/>
      <c r="AO129" s="25"/>
      <c r="AP129" s="25"/>
      <c r="AQ129" s="25"/>
      <c r="AR129" s="4"/>
    </row>
    <row r="130" spans="1:44" s="175" customFormat="1" ht="15" customHeight="1" x14ac:dyDescent="0.25">
      <c r="A130" s="1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2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2"/>
      <c r="AI130" s="38"/>
      <c r="AJ130" s="38"/>
      <c r="AK130" s="25"/>
      <c r="AL130" s="25"/>
      <c r="AM130" s="25"/>
      <c r="AN130" s="25"/>
      <c r="AO130" s="25"/>
      <c r="AP130" s="25"/>
      <c r="AQ130" s="25"/>
      <c r="AR130" s="4"/>
    </row>
    <row r="131" spans="1:44" s="175" customFormat="1" ht="15" customHeight="1" x14ac:dyDescent="0.25">
      <c r="A131" s="1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2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2"/>
      <c r="AI131" s="38"/>
      <c r="AJ131" s="38"/>
      <c r="AK131" s="25"/>
      <c r="AL131" s="25"/>
      <c r="AM131" s="25"/>
      <c r="AN131" s="25"/>
      <c r="AO131" s="25"/>
      <c r="AP131" s="25"/>
      <c r="AQ131" s="25"/>
      <c r="AR131" s="4"/>
    </row>
    <row r="132" spans="1:44" s="175" customFormat="1" ht="15" customHeight="1" x14ac:dyDescent="0.25">
      <c r="A132" s="1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2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2"/>
      <c r="AI132" s="38"/>
      <c r="AJ132" s="38"/>
      <c r="AK132" s="25"/>
      <c r="AL132" s="25"/>
      <c r="AM132" s="25"/>
      <c r="AN132" s="25"/>
      <c r="AO132" s="25"/>
      <c r="AP132" s="25"/>
      <c r="AQ132" s="25"/>
      <c r="AR132" s="4"/>
    </row>
    <row r="133" spans="1:44" s="175" customFormat="1" ht="15" customHeight="1" x14ac:dyDescent="0.25">
      <c r="A133" s="1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2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2"/>
      <c r="AI133" s="38"/>
      <c r="AJ133" s="38"/>
      <c r="AK133" s="25"/>
      <c r="AL133" s="25"/>
      <c r="AM133" s="25"/>
      <c r="AN133" s="25"/>
      <c r="AO133" s="25"/>
      <c r="AP133" s="25"/>
      <c r="AQ133" s="25"/>
      <c r="AR133" s="4"/>
    </row>
    <row r="134" spans="1:44" s="175" customFormat="1" ht="15" customHeight="1" x14ac:dyDescent="0.25">
      <c r="A134" s="1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2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2"/>
      <c r="AI134" s="38"/>
      <c r="AJ134" s="38"/>
      <c r="AK134" s="25"/>
      <c r="AL134" s="25"/>
      <c r="AM134" s="25"/>
      <c r="AN134" s="25"/>
      <c r="AO134" s="25"/>
      <c r="AP134" s="25"/>
      <c r="AQ134" s="25"/>
      <c r="AR134" s="4"/>
    </row>
    <row r="135" spans="1:44" s="175" customFormat="1" ht="15" customHeight="1" x14ac:dyDescent="0.25">
      <c r="A135" s="1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2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2"/>
      <c r="AI135" s="38"/>
      <c r="AJ135" s="38"/>
      <c r="AK135" s="25"/>
      <c r="AL135" s="25"/>
      <c r="AM135" s="25"/>
      <c r="AN135" s="25"/>
      <c r="AO135" s="25"/>
      <c r="AP135" s="25"/>
      <c r="AQ135" s="25"/>
      <c r="AR135" s="4"/>
    </row>
    <row r="136" spans="1:44" s="175" customFormat="1" ht="15" customHeight="1" x14ac:dyDescent="0.25">
      <c r="A136" s="1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2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2"/>
      <c r="AI136" s="38"/>
      <c r="AJ136" s="38"/>
      <c r="AK136" s="25"/>
      <c r="AL136" s="25"/>
      <c r="AM136" s="25"/>
      <c r="AN136" s="25"/>
      <c r="AO136" s="25"/>
      <c r="AP136" s="25"/>
      <c r="AQ136" s="25"/>
      <c r="AR136" s="4"/>
    </row>
    <row r="137" spans="1:44" s="175" customFormat="1" ht="15" customHeight="1" x14ac:dyDescent="0.25">
      <c r="A137" s="1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2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2"/>
      <c r="AI137" s="38"/>
      <c r="AJ137" s="38"/>
      <c r="AK137" s="25"/>
      <c r="AL137" s="25"/>
      <c r="AM137" s="25"/>
      <c r="AN137" s="25"/>
      <c r="AO137" s="25"/>
      <c r="AP137" s="25"/>
      <c r="AQ137" s="25"/>
      <c r="AR137" s="4"/>
    </row>
    <row r="138" spans="1:44" s="175" customFormat="1" ht="15" customHeight="1" x14ac:dyDescent="0.25">
      <c r="A138" s="1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2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2"/>
      <c r="AI138" s="38"/>
      <c r="AJ138" s="38"/>
      <c r="AK138" s="25"/>
      <c r="AL138" s="25"/>
      <c r="AM138" s="25"/>
      <c r="AN138" s="25"/>
      <c r="AO138" s="25"/>
      <c r="AP138" s="25"/>
      <c r="AQ138" s="25"/>
      <c r="AR138" s="4"/>
    </row>
    <row r="139" spans="1:44" s="175" customFormat="1" ht="15" customHeight="1" x14ac:dyDescent="0.25">
      <c r="A139" s="1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2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2"/>
      <c r="AI139" s="38"/>
      <c r="AJ139" s="38"/>
      <c r="AK139" s="25"/>
      <c r="AL139" s="25"/>
      <c r="AM139" s="25"/>
      <c r="AN139" s="25"/>
      <c r="AO139" s="25"/>
      <c r="AP139" s="25"/>
      <c r="AQ139" s="25"/>
      <c r="AR139" s="4"/>
    </row>
    <row r="140" spans="1:44" s="175" customFormat="1" ht="15" customHeight="1" x14ac:dyDescent="0.25">
      <c r="A140" s="1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2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2"/>
      <c r="AI140" s="38"/>
      <c r="AJ140" s="38"/>
      <c r="AK140" s="25"/>
      <c r="AL140" s="25"/>
      <c r="AM140" s="25"/>
      <c r="AN140" s="25"/>
      <c r="AO140" s="25"/>
      <c r="AP140" s="25"/>
      <c r="AQ140" s="25"/>
      <c r="AR140" s="4"/>
    </row>
    <row r="141" spans="1:44" s="175" customFormat="1" ht="15" customHeight="1" x14ac:dyDescent="0.25">
      <c r="A141" s="1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2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2"/>
      <c r="AI141" s="38"/>
      <c r="AJ141" s="38"/>
      <c r="AK141" s="25"/>
      <c r="AL141" s="25"/>
      <c r="AM141" s="25"/>
      <c r="AN141" s="25"/>
      <c r="AO141" s="25"/>
      <c r="AP141" s="25"/>
      <c r="AQ141" s="25"/>
      <c r="AR141" s="4"/>
    </row>
    <row r="142" spans="1:44" s="175" customFormat="1" ht="15" customHeight="1" x14ac:dyDescent="0.25">
      <c r="A142" s="1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2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2"/>
      <c r="AI142" s="38"/>
      <c r="AJ142" s="38"/>
      <c r="AK142" s="25"/>
      <c r="AL142" s="25"/>
      <c r="AM142" s="25"/>
      <c r="AN142" s="25"/>
      <c r="AO142" s="25"/>
      <c r="AP142" s="25"/>
      <c r="AQ142" s="25"/>
      <c r="AR142" s="4"/>
    </row>
    <row r="143" spans="1:44" s="175" customFormat="1" ht="15" customHeight="1" x14ac:dyDescent="0.25">
      <c r="A143" s="1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2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2"/>
      <c r="AI143" s="38"/>
      <c r="AJ143" s="38"/>
      <c r="AK143" s="25"/>
      <c r="AL143" s="25"/>
      <c r="AM143" s="25"/>
      <c r="AN143" s="25"/>
      <c r="AO143" s="25"/>
      <c r="AP143" s="25"/>
      <c r="AQ143" s="25"/>
      <c r="AR143" s="4"/>
    </row>
    <row r="144" spans="1:44" s="175" customFormat="1" ht="15" customHeight="1" x14ac:dyDescent="0.25">
      <c r="A144" s="1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2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2"/>
      <c r="AI144" s="38"/>
      <c r="AJ144" s="38"/>
      <c r="AK144" s="25"/>
      <c r="AL144" s="25"/>
      <c r="AM144" s="25"/>
      <c r="AN144" s="25"/>
      <c r="AO144" s="25"/>
      <c r="AP144" s="25"/>
      <c r="AQ144" s="25"/>
      <c r="AR144" s="4"/>
    </row>
    <row r="145" spans="1:44" s="175" customFormat="1" ht="15" customHeight="1" x14ac:dyDescent="0.25">
      <c r="A145" s="1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2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2"/>
      <c r="AI145" s="38"/>
      <c r="AJ145" s="38"/>
      <c r="AK145" s="25"/>
      <c r="AL145" s="25"/>
      <c r="AM145" s="25"/>
      <c r="AN145" s="25"/>
      <c r="AO145" s="25"/>
      <c r="AP145" s="25"/>
      <c r="AQ145" s="25"/>
      <c r="AR145" s="4"/>
    </row>
    <row r="146" spans="1:44" s="175" customFormat="1" ht="15" customHeight="1" x14ac:dyDescent="0.25">
      <c r="A146" s="1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2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2"/>
      <c r="AI146" s="38"/>
      <c r="AJ146" s="38"/>
      <c r="AK146" s="25"/>
      <c r="AL146" s="25"/>
      <c r="AM146" s="25"/>
      <c r="AN146" s="25"/>
      <c r="AO146" s="25"/>
      <c r="AP146" s="25"/>
      <c r="AQ146" s="25"/>
      <c r="AR146" s="4"/>
    </row>
    <row r="147" spans="1:44" s="175" customFormat="1" ht="15" customHeight="1" x14ac:dyDescent="0.25">
      <c r="A147" s="1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2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2"/>
      <c r="AI147" s="38"/>
      <c r="AJ147" s="38"/>
      <c r="AK147" s="25"/>
      <c r="AL147" s="25"/>
      <c r="AM147" s="25"/>
      <c r="AN147" s="25"/>
      <c r="AO147" s="25"/>
      <c r="AP147" s="25"/>
      <c r="AQ147" s="25"/>
      <c r="AR147" s="4"/>
    </row>
    <row r="148" spans="1:44" s="175" customFormat="1" ht="15" customHeight="1" x14ac:dyDescent="0.25">
      <c r="A148" s="1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2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2"/>
      <c r="AI148" s="38"/>
      <c r="AJ148" s="38"/>
      <c r="AK148" s="25"/>
      <c r="AL148" s="25"/>
      <c r="AM148" s="25"/>
      <c r="AN148" s="25"/>
      <c r="AO148" s="25"/>
      <c r="AP148" s="25"/>
      <c r="AQ148" s="25"/>
      <c r="AR148" s="4"/>
    </row>
    <row r="149" spans="1:44" s="175" customFormat="1" ht="15" customHeight="1" x14ac:dyDescent="0.25">
      <c r="A149" s="1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2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2"/>
      <c r="AI149" s="38"/>
      <c r="AJ149" s="38"/>
      <c r="AK149" s="25"/>
      <c r="AL149" s="25"/>
      <c r="AM149" s="25"/>
      <c r="AN149" s="25"/>
      <c r="AO149" s="25"/>
      <c r="AP149" s="25"/>
      <c r="AQ149" s="25"/>
      <c r="AR149" s="4"/>
    </row>
    <row r="150" spans="1:44" s="175" customFormat="1" ht="15" customHeight="1" x14ac:dyDescent="0.25">
      <c r="A150" s="1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2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2"/>
      <c r="AI150" s="38"/>
      <c r="AJ150" s="38"/>
      <c r="AK150" s="25"/>
      <c r="AL150" s="25"/>
      <c r="AM150" s="25"/>
      <c r="AN150" s="25"/>
      <c r="AO150" s="25"/>
      <c r="AP150" s="25"/>
      <c r="AQ150" s="25"/>
      <c r="AR150" s="4"/>
    </row>
    <row r="151" spans="1:44" s="175" customFormat="1" ht="15" customHeight="1" x14ac:dyDescent="0.25">
      <c r="A151" s="1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2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2"/>
      <c r="AI151" s="38"/>
      <c r="AJ151" s="38"/>
      <c r="AK151" s="25"/>
      <c r="AL151" s="25"/>
      <c r="AM151" s="25"/>
      <c r="AN151" s="25"/>
      <c r="AO151" s="25"/>
      <c r="AP151" s="25"/>
      <c r="AQ151" s="25"/>
      <c r="AR151" s="4"/>
    </row>
    <row r="152" spans="1:44" s="175" customFormat="1" ht="15" customHeight="1" x14ac:dyDescent="0.25">
      <c r="A152" s="1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2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2"/>
      <c r="AI152" s="38"/>
      <c r="AJ152" s="38"/>
      <c r="AK152" s="25"/>
      <c r="AL152" s="25"/>
      <c r="AM152" s="25"/>
      <c r="AN152" s="25"/>
      <c r="AO152" s="25"/>
      <c r="AP152" s="25"/>
      <c r="AQ152" s="25"/>
      <c r="AR152" s="4"/>
    </row>
    <row r="153" spans="1:44" s="175" customFormat="1" ht="15" customHeight="1" x14ac:dyDescent="0.25">
      <c r="A153" s="1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2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2"/>
      <c r="AI153" s="38"/>
      <c r="AJ153" s="38"/>
      <c r="AK153" s="25"/>
      <c r="AL153" s="25"/>
      <c r="AM153" s="25"/>
      <c r="AN153" s="25"/>
      <c r="AO153" s="25"/>
      <c r="AP153" s="25"/>
      <c r="AQ153" s="25"/>
      <c r="AR153" s="4"/>
    </row>
    <row r="154" spans="1:44" s="175" customFormat="1" ht="15" customHeight="1" x14ac:dyDescent="0.25">
      <c r="A154" s="1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2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2"/>
      <c r="AI154" s="38"/>
      <c r="AJ154" s="38"/>
      <c r="AK154" s="25"/>
      <c r="AL154" s="25"/>
      <c r="AM154" s="25"/>
      <c r="AN154" s="25"/>
      <c r="AO154" s="25"/>
      <c r="AP154" s="25"/>
      <c r="AQ154" s="25"/>
      <c r="AR154" s="4"/>
    </row>
    <row r="155" spans="1:44" s="175" customFormat="1" ht="15" customHeight="1" x14ac:dyDescent="0.25">
      <c r="A155" s="1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2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2"/>
      <c r="AI155" s="38"/>
      <c r="AJ155" s="38"/>
      <c r="AK155" s="25"/>
      <c r="AL155" s="25"/>
      <c r="AM155" s="25"/>
      <c r="AN155" s="25"/>
      <c r="AO155" s="25"/>
      <c r="AP155" s="25"/>
      <c r="AQ155" s="25"/>
      <c r="AR155" s="4"/>
    </row>
    <row r="156" spans="1:44" s="175" customFormat="1" ht="15" customHeight="1" x14ac:dyDescent="0.25">
      <c r="A156" s="1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2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2"/>
      <c r="AI156" s="38"/>
      <c r="AJ156" s="38"/>
      <c r="AK156" s="25"/>
      <c r="AL156" s="25"/>
      <c r="AM156" s="25"/>
      <c r="AN156" s="25"/>
      <c r="AO156" s="25"/>
      <c r="AP156" s="25"/>
      <c r="AQ156" s="25"/>
      <c r="AR156" s="4"/>
    </row>
    <row r="157" spans="1:44" s="175" customFormat="1" ht="15" customHeight="1" x14ac:dyDescent="0.25">
      <c r="A157" s="1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2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2"/>
      <c r="AI157" s="38"/>
      <c r="AJ157" s="38"/>
      <c r="AK157" s="25"/>
      <c r="AL157" s="25"/>
      <c r="AM157" s="25"/>
      <c r="AN157" s="25"/>
      <c r="AO157" s="25"/>
      <c r="AP157" s="25"/>
      <c r="AQ157" s="25"/>
      <c r="AR157" s="4"/>
    </row>
    <row r="158" spans="1:44" s="175" customFormat="1" ht="15" customHeight="1" x14ac:dyDescent="0.25">
      <c r="A158" s="1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2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2"/>
      <c r="AI158" s="38"/>
      <c r="AJ158" s="38"/>
      <c r="AK158" s="25"/>
      <c r="AL158" s="25"/>
      <c r="AM158" s="25"/>
      <c r="AN158" s="25"/>
      <c r="AO158" s="25"/>
      <c r="AP158" s="25"/>
      <c r="AQ158" s="25"/>
      <c r="AR158" s="4"/>
    </row>
    <row r="159" spans="1:44" s="175" customFormat="1" ht="15" customHeight="1" x14ac:dyDescent="0.25">
      <c r="A159" s="1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2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2"/>
      <c r="AI159" s="38"/>
      <c r="AJ159" s="38"/>
      <c r="AK159" s="25"/>
      <c r="AL159" s="25"/>
      <c r="AM159" s="25"/>
      <c r="AN159" s="25"/>
      <c r="AO159" s="25"/>
      <c r="AP159" s="25"/>
      <c r="AQ159" s="25"/>
      <c r="AR159" s="4"/>
    </row>
    <row r="160" spans="1:44" s="175" customFormat="1" ht="15" customHeight="1" x14ac:dyDescent="0.25">
      <c r="A160" s="1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2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2"/>
      <c r="AI160" s="38"/>
      <c r="AJ160" s="38"/>
      <c r="AK160" s="25"/>
      <c r="AL160" s="25"/>
      <c r="AM160" s="25"/>
      <c r="AN160" s="25"/>
      <c r="AO160" s="25"/>
      <c r="AP160" s="25"/>
      <c r="AQ160" s="25"/>
      <c r="AR160" s="4"/>
    </row>
    <row r="161" spans="1:44" s="175" customFormat="1" ht="15" customHeight="1" x14ac:dyDescent="0.25">
      <c r="A161" s="1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2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2"/>
      <c r="AI161" s="38"/>
      <c r="AJ161" s="38"/>
      <c r="AK161" s="25"/>
      <c r="AL161" s="25"/>
      <c r="AM161" s="25"/>
      <c r="AN161" s="25"/>
      <c r="AO161" s="25"/>
      <c r="AP161" s="25"/>
      <c r="AQ161" s="25"/>
      <c r="AR161" s="4"/>
    </row>
    <row r="162" spans="1:44" s="175" customFormat="1" ht="15" customHeight="1" x14ac:dyDescent="0.25">
      <c r="A162" s="1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2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2"/>
      <c r="AI162" s="38"/>
      <c r="AJ162" s="38"/>
      <c r="AK162" s="25"/>
      <c r="AL162" s="25"/>
      <c r="AM162" s="25"/>
      <c r="AN162" s="25"/>
      <c r="AO162" s="25"/>
      <c r="AP162" s="25"/>
      <c r="AQ162" s="25"/>
      <c r="AR162" s="4"/>
    </row>
    <row r="163" spans="1:44" s="175" customFormat="1" ht="15" customHeight="1" x14ac:dyDescent="0.25">
      <c r="A163" s="1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2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2"/>
      <c r="AI163" s="38"/>
      <c r="AJ163" s="38"/>
      <c r="AK163" s="25"/>
      <c r="AL163" s="25"/>
      <c r="AM163" s="25"/>
      <c r="AN163" s="25"/>
      <c r="AO163" s="25"/>
      <c r="AP163" s="25"/>
      <c r="AQ163" s="25"/>
      <c r="AR163" s="4"/>
    </row>
    <row r="164" spans="1:44" s="175" customFormat="1" ht="15" customHeight="1" x14ac:dyDescent="0.25">
      <c r="A164" s="1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2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2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4" s="175" customFormat="1" ht="15" customHeight="1" x14ac:dyDescent="0.25">
      <c r="A165" s="1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2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2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4" s="175" customFormat="1" ht="15" customHeight="1" x14ac:dyDescent="0.25">
      <c r="A166" s="1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2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2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4" s="175" customFormat="1" ht="15" customHeight="1" x14ac:dyDescent="0.25">
      <c r="A167" s="1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2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2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4" s="175" customFormat="1" ht="15" customHeight="1" x14ac:dyDescent="0.25">
      <c r="A168" s="1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2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2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4" s="175" customFormat="1" ht="15" customHeight="1" x14ac:dyDescent="0.25">
      <c r="A169" s="1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2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2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4" s="175" customFormat="1" ht="15" customHeight="1" x14ac:dyDescent="0.25">
      <c r="A170" s="1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2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2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4" s="175" customFormat="1" ht="15" customHeight="1" x14ac:dyDescent="0.25">
      <c r="A171" s="1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2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2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4" s="175" customFormat="1" ht="15" customHeight="1" x14ac:dyDescent="0.25">
      <c r="A172" s="1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2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2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4" s="175" customFormat="1" ht="15" customHeight="1" x14ac:dyDescent="0.25">
      <c r="A173" s="1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2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2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4" s="175" customFormat="1" ht="15" customHeight="1" x14ac:dyDescent="0.25">
      <c r="A174" s="1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2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2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4" s="175" customFormat="1" ht="15" customHeight="1" x14ac:dyDescent="0.25">
      <c r="A175" s="1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2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2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4" s="175" customFormat="1" ht="15" customHeight="1" x14ac:dyDescent="0.25">
      <c r="A176" s="1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2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2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1:44" s="175" customFormat="1" ht="15" customHeight="1" x14ac:dyDescent="0.25">
      <c r="A177" s="1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2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2"/>
      <c r="AI177" s="38"/>
      <c r="AJ177" s="38"/>
      <c r="AK177" s="25"/>
      <c r="AL177" s="25"/>
      <c r="AM177" s="25"/>
      <c r="AN177" s="25"/>
      <c r="AO177" s="25"/>
      <c r="AP177" s="25"/>
      <c r="AQ177" s="25"/>
      <c r="AR177" s="4"/>
    </row>
    <row r="178" spans="1:44" ht="15" customHeight="1" x14ac:dyDescent="0.25">
      <c r="AG178" s="25"/>
      <c r="AH178" s="62"/>
      <c r="AI178" s="38"/>
      <c r="AJ178" s="38"/>
    </row>
    <row r="179" spans="1:44" ht="15" customHeight="1" x14ac:dyDescent="0.25">
      <c r="AG179" s="25"/>
      <c r="AH179" s="62"/>
      <c r="AI179" s="38"/>
      <c r="AJ179" s="38"/>
    </row>
    <row r="180" spans="1:44" ht="15" customHeight="1" x14ac:dyDescent="0.25">
      <c r="AG180" s="25"/>
      <c r="AH180" s="62"/>
      <c r="AI180" s="38"/>
      <c r="AJ180" s="38"/>
    </row>
    <row r="181" spans="1:44" ht="15" customHeight="1" x14ac:dyDescent="0.25">
      <c r="AG181" s="25"/>
      <c r="AH181" s="62"/>
      <c r="AI181" s="38"/>
      <c r="AJ181" s="38"/>
    </row>
    <row r="182" spans="1:44" ht="15" customHeight="1" x14ac:dyDescent="0.25">
      <c r="AG182" s="25"/>
      <c r="AH182" s="62"/>
      <c r="AI182" s="38"/>
      <c r="AJ182" s="38"/>
    </row>
    <row r="183" spans="1:44" ht="15" customHeight="1" x14ac:dyDescent="0.25">
      <c r="AG183" s="25"/>
      <c r="AH183" s="62"/>
      <c r="AI183" s="38"/>
      <c r="AJ183" s="38"/>
    </row>
    <row r="184" spans="1:44" ht="15" customHeight="1" x14ac:dyDescent="0.25">
      <c r="AG184" s="25"/>
      <c r="AH184" s="62"/>
      <c r="AI184" s="38"/>
      <c r="AJ184" s="38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</sheetData>
  <sortState ref="B4:X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35</v>
      </c>
      <c r="C1" s="7"/>
      <c r="D1" s="8"/>
      <c r="E1" s="9" t="s">
        <v>57</v>
      </c>
      <c r="F1" s="243"/>
      <c r="G1" s="157"/>
      <c r="H1" s="15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43"/>
      <c r="AB1" s="243"/>
      <c r="AC1" s="157"/>
      <c r="AD1" s="15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244" t="s">
        <v>165</v>
      </c>
      <c r="C2" s="152"/>
      <c r="D2" s="245"/>
      <c r="E2" s="15" t="s">
        <v>13</v>
      </c>
      <c r="F2" s="16"/>
      <c r="G2" s="16"/>
      <c r="H2" s="16"/>
      <c r="I2" s="22"/>
      <c r="J2" s="17"/>
      <c r="K2" s="232"/>
      <c r="L2" s="24" t="s">
        <v>166</v>
      </c>
      <c r="M2" s="16"/>
      <c r="N2" s="16"/>
      <c r="O2" s="23"/>
      <c r="P2" s="21"/>
      <c r="Q2" s="24" t="s">
        <v>167</v>
      </c>
      <c r="R2" s="16"/>
      <c r="S2" s="16"/>
      <c r="T2" s="16"/>
      <c r="U2" s="22"/>
      <c r="V2" s="23"/>
      <c r="W2" s="21"/>
      <c r="X2" s="246" t="s">
        <v>168</v>
      </c>
      <c r="Y2" s="247"/>
      <c r="Z2" s="248"/>
      <c r="AA2" s="15" t="s">
        <v>13</v>
      </c>
      <c r="AB2" s="16"/>
      <c r="AC2" s="16"/>
      <c r="AD2" s="16"/>
      <c r="AE2" s="22"/>
      <c r="AF2" s="17"/>
      <c r="AG2" s="232"/>
      <c r="AH2" s="24" t="s">
        <v>169</v>
      </c>
      <c r="AI2" s="16"/>
      <c r="AJ2" s="16"/>
      <c r="AK2" s="23"/>
      <c r="AL2" s="21"/>
      <c r="AM2" s="24" t="s">
        <v>167</v>
      </c>
      <c r="AN2" s="16"/>
      <c r="AO2" s="16"/>
      <c r="AP2" s="16"/>
      <c r="AQ2" s="22"/>
      <c r="AR2" s="23"/>
      <c r="AS2" s="24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49"/>
      <c r="L3" s="20" t="s">
        <v>5</v>
      </c>
      <c r="M3" s="20" t="s">
        <v>6</v>
      </c>
      <c r="N3" s="20" t="s">
        <v>134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4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49"/>
      <c r="AH3" s="20" t="s">
        <v>5</v>
      </c>
      <c r="AI3" s="20" t="s">
        <v>6</v>
      </c>
      <c r="AJ3" s="20" t="s">
        <v>134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4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6"/>
      <c r="D4" s="35"/>
      <c r="E4" s="26"/>
      <c r="F4" s="26"/>
      <c r="G4" s="26"/>
      <c r="H4" s="33"/>
      <c r="I4" s="26"/>
      <c r="J4" s="52"/>
      <c r="K4" s="41"/>
      <c r="L4" s="213"/>
      <c r="M4" s="20"/>
      <c r="N4" s="20"/>
      <c r="O4" s="20"/>
      <c r="P4" s="25"/>
      <c r="Q4" s="26"/>
      <c r="R4" s="26"/>
      <c r="S4" s="33"/>
      <c r="T4" s="26"/>
      <c r="U4" s="26"/>
      <c r="V4" s="250"/>
      <c r="W4" s="41"/>
      <c r="X4" s="26">
        <v>1983</v>
      </c>
      <c r="Y4" s="26" t="s">
        <v>174</v>
      </c>
      <c r="Z4" s="6" t="s">
        <v>175</v>
      </c>
      <c r="AA4" s="26">
        <v>4</v>
      </c>
      <c r="AB4" s="26">
        <v>0</v>
      </c>
      <c r="AC4" s="26">
        <v>2</v>
      </c>
      <c r="AD4" s="26">
        <v>1</v>
      </c>
      <c r="AE4" s="26"/>
      <c r="AF4" s="30"/>
      <c r="AG4" s="41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251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6"/>
      <c r="D5" s="35"/>
      <c r="E5" s="26"/>
      <c r="F5" s="26"/>
      <c r="G5" s="26"/>
      <c r="H5" s="33"/>
      <c r="I5" s="26"/>
      <c r="J5" s="52"/>
      <c r="K5" s="41"/>
      <c r="L5" s="213"/>
      <c r="M5" s="20"/>
      <c r="N5" s="20"/>
      <c r="O5" s="20"/>
      <c r="P5" s="25"/>
      <c r="Q5" s="26"/>
      <c r="R5" s="26"/>
      <c r="S5" s="33"/>
      <c r="T5" s="26"/>
      <c r="U5" s="26"/>
      <c r="V5" s="250"/>
      <c r="W5" s="41"/>
      <c r="X5" s="26">
        <v>1986</v>
      </c>
      <c r="Y5" s="26" t="s">
        <v>44</v>
      </c>
      <c r="Z5" s="6" t="s">
        <v>175</v>
      </c>
      <c r="AA5" s="26">
        <v>11</v>
      </c>
      <c r="AB5" s="26">
        <v>0</v>
      </c>
      <c r="AC5" s="26">
        <v>8</v>
      </c>
      <c r="AD5" s="26">
        <v>24</v>
      </c>
      <c r="AE5" s="26"/>
      <c r="AF5" s="30"/>
      <c r="AG5" s="41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251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158" t="s">
        <v>170</v>
      </c>
      <c r="C6" s="161"/>
      <c r="D6" s="160"/>
      <c r="E6" s="159">
        <f>SUM(E4:E5)</f>
        <v>0</v>
      </c>
      <c r="F6" s="159">
        <f>SUM(F4:F5)</f>
        <v>0</v>
      </c>
      <c r="G6" s="159">
        <f>SUM(G4:G5)</f>
        <v>0</v>
      </c>
      <c r="H6" s="159">
        <f>SUM(H4:H5)</f>
        <v>0</v>
      </c>
      <c r="I6" s="159">
        <f>SUM(I4:I5)</f>
        <v>0</v>
      </c>
      <c r="J6" s="252">
        <v>0</v>
      </c>
      <c r="K6" s="232">
        <f>SUM(K4:K5)</f>
        <v>0</v>
      </c>
      <c r="L6" s="24"/>
      <c r="M6" s="22"/>
      <c r="N6" s="216"/>
      <c r="O6" s="217"/>
      <c r="P6" s="25"/>
      <c r="Q6" s="159">
        <f>SUM(Q4:Q5)</f>
        <v>0</v>
      </c>
      <c r="R6" s="159">
        <f>SUM(R4:R5)</f>
        <v>0</v>
      </c>
      <c r="S6" s="159">
        <f>SUM(S4:S5)</f>
        <v>0</v>
      </c>
      <c r="T6" s="159">
        <f>SUM(T4:T5)</f>
        <v>0</v>
      </c>
      <c r="U6" s="159">
        <f>SUM(U4:U5)</f>
        <v>0</v>
      </c>
      <c r="V6" s="34">
        <v>0</v>
      </c>
      <c r="W6" s="232">
        <f>SUM(W4:W5)</f>
        <v>0</v>
      </c>
      <c r="X6" s="18" t="s">
        <v>170</v>
      </c>
      <c r="Y6" s="19"/>
      <c r="Z6" s="17"/>
      <c r="AA6" s="159">
        <f>SUM(AA4:AA5)</f>
        <v>15</v>
      </c>
      <c r="AB6" s="159">
        <f>SUM(AB4:AB5)</f>
        <v>0</v>
      </c>
      <c r="AC6" s="159">
        <f>SUM(AC4:AC5)</f>
        <v>10</v>
      </c>
      <c r="AD6" s="159">
        <f>SUM(AD4:AD5)</f>
        <v>25</v>
      </c>
      <c r="AE6" s="159">
        <f>SUM(AE4:AE5)</f>
        <v>0</v>
      </c>
      <c r="AF6" s="252">
        <v>0</v>
      </c>
      <c r="AG6" s="232">
        <f>SUM(AG4:AG5)</f>
        <v>0</v>
      </c>
      <c r="AH6" s="24"/>
      <c r="AI6" s="22"/>
      <c r="AJ6" s="216"/>
      <c r="AK6" s="217"/>
      <c r="AL6" s="25"/>
      <c r="AM6" s="159">
        <f>SUM(AM4:AM5)</f>
        <v>0</v>
      </c>
      <c r="AN6" s="159">
        <f>SUM(AN4:AN5)</f>
        <v>0</v>
      </c>
      <c r="AO6" s="159">
        <f>SUM(AO4:AO5)</f>
        <v>0</v>
      </c>
      <c r="AP6" s="159">
        <f>SUM(AP4:AP5)</f>
        <v>0</v>
      </c>
      <c r="AQ6" s="159">
        <f>SUM(AQ4:AQ5)</f>
        <v>0</v>
      </c>
      <c r="AR6" s="252">
        <v>0</v>
      </c>
      <c r="AS6" s="249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41"/>
      <c r="L7" s="25"/>
      <c r="M7" s="25"/>
      <c r="N7" s="25"/>
      <c r="O7" s="25"/>
      <c r="P7" s="38"/>
      <c r="Q7" s="38"/>
      <c r="R7" s="42"/>
      <c r="S7" s="38"/>
      <c r="T7" s="38"/>
      <c r="U7" s="25"/>
      <c r="V7" s="25"/>
      <c r="W7" s="41"/>
      <c r="X7" s="38"/>
      <c r="Y7" s="38"/>
      <c r="Z7" s="38"/>
      <c r="AA7" s="38"/>
      <c r="AB7" s="38"/>
      <c r="AC7" s="38"/>
      <c r="AD7" s="38"/>
      <c r="AE7" s="38"/>
      <c r="AF7" s="39"/>
      <c r="AG7" s="41"/>
      <c r="AH7" s="25"/>
      <c r="AI7" s="25"/>
      <c r="AJ7" s="25"/>
      <c r="AK7" s="25"/>
      <c r="AL7" s="38"/>
      <c r="AM7" s="38"/>
      <c r="AN7" s="42"/>
      <c r="AO7" s="38"/>
      <c r="AP7" s="38"/>
      <c r="AQ7" s="25"/>
      <c r="AR7" s="25"/>
      <c r="AS7" s="4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53" t="s">
        <v>171</v>
      </c>
      <c r="C8" s="254"/>
      <c r="D8" s="255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5"/>
      <c r="L8" s="20" t="s">
        <v>28</v>
      </c>
      <c r="M8" s="20" t="s">
        <v>29</v>
      </c>
      <c r="N8" s="20" t="s">
        <v>172</v>
      </c>
      <c r="O8" s="20" t="s">
        <v>173</v>
      </c>
      <c r="Q8" s="42"/>
      <c r="R8" s="42" t="s">
        <v>47</v>
      </c>
      <c r="S8" s="42"/>
      <c r="T8" s="63" t="s">
        <v>48</v>
      </c>
      <c r="U8" s="25"/>
      <c r="V8" s="41"/>
      <c r="W8" s="41"/>
      <c r="X8" s="256"/>
      <c r="Y8" s="256"/>
      <c r="Z8" s="256"/>
      <c r="AA8" s="256"/>
      <c r="AB8" s="256"/>
      <c r="AC8" s="42"/>
      <c r="AD8" s="42"/>
      <c r="AE8" s="42"/>
      <c r="AF8" s="38"/>
      <c r="AG8" s="38"/>
      <c r="AH8" s="38"/>
      <c r="AI8" s="38"/>
      <c r="AJ8" s="38"/>
      <c r="AK8" s="38"/>
      <c r="AM8" s="41"/>
      <c r="AN8" s="256"/>
      <c r="AO8" s="256"/>
      <c r="AP8" s="256"/>
      <c r="AQ8" s="256"/>
      <c r="AR8" s="256"/>
      <c r="AS8" s="25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5" t="s">
        <v>12</v>
      </c>
      <c r="C9" s="14"/>
      <c r="D9" s="47"/>
      <c r="E9" s="257">
        <v>202</v>
      </c>
      <c r="F9" s="257">
        <v>9</v>
      </c>
      <c r="G9" s="257">
        <v>96</v>
      </c>
      <c r="H9" s="257">
        <v>77</v>
      </c>
      <c r="I9" s="257">
        <v>694</v>
      </c>
      <c r="J9" s="258">
        <v>0.56000000000000005</v>
      </c>
      <c r="K9" s="38">
        <f>PRODUCT(I9/J9)</f>
        <v>1239.2857142857142</v>
      </c>
      <c r="L9" s="259">
        <f>PRODUCT((F9+G9)/E9)</f>
        <v>0.51980198019801982</v>
      </c>
      <c r="M9" s="259">
        <f>PRODUCT(H9/E9)</f>
        <v>0.38118811881188119</v>
      </c>
      <c r="N9" s="259">
        <f>PRODUCT((F9+G9+H9)/E9)</f>
        <v>0.90099009900990101</v>
      </c>
      <c r="O9" s="259">
        <f>PRODUCT(I9/E9)</f>
        <v>3.4356435643564356</v>
      </c>
      <c r="Q9" s="42"/>
      <c r="R9" s="42"/>
      <c r="S9" s="42"/>
      <c r="T9" s="63" t="s">
        <v>49</v>
      </c>
      <c r="U9" s="38"/>
      <c r="V9" s="38"/>
      <c r="W9" s="38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8"/>
      <c r="AL9" s="38"/>
      <c r="AM9" s="38"/>
      <c r="AN9" s="42"/>
      <c r="AO9" s="42"/>
      <c r="AP9" s="42"/>
      <c r="AQ9" s="42"/>
      <c r="AR9" s="42"/>
      <c r="AS9" s="4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60" t="s">
        <v>165</v>
      </c>
      <c r="C10" s="261"/>
      <c r="D10" s="262"/>
      <c r="E10" s="257">
        <f>PRODUCT(E6+Q6)</f>
        <v>0</v>
      </c>
      <c r="F10" s="257">
        <f>PRODUCT(F6+R6)</f>
        <v>0</v>
      </c>
      <c r="G10" s="257">
        <f>PRODUCT(G6+S6)</f>
        <v>0</v>
      </c>
      <c r="H10" s="257">
        <f>PRODUCT(H6+T6)</f>
        <v>0</v>
      </c>
      <c r="I10" s="257">
        <f>PRODUCT(I6+U6)</f>
        <v>0</v>
      </c>
      <c r="J10" s="258">
        <v>0</v>
      </c>
      <c r="K10" s="38">
        <v>0</v>
      </c>
      <c r="L10" s="259">
        <v>0</v>
      </c>
      <c r="M10" s="259">
        <v>0</v>
      </c>
      <c r="N10" s="259">
        <v>0</v>
      </c>
      <c r="O10" s="259">
        <v>0</v>
      </c>
      <c r="Q10" s="42"/>
      <c r="R10" s="42"/>
      <c r="S10" s="42"/>
      <c r="T10" s="38" t="s">
        <v>58</v>
      </c>
      <c r="U10" s="38"/>
      <c r="V10" s="38"/>
      <c r="W10" s="38"/>
      <c r="X10" s="38"/>
      <c r="Y10" s="38"/>
      <c r="Z10" s="38"/>
      <c r="AA10" s="38"/>
      <c r="AB10" s="38"/>
      <c r="AC10" s="42"/>
      <c r="AD10" s="42"/>
      <c r="AE10" s="42"/>
      <c r="AF10" s="42"/>
      <c r="AG10" s="42"/>
      <c r="AH10" s="42"/>
      <c r="AI10" s="42"/>
      <c r="AJ10" s="42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3" t="s">
        <v>168</v>
      </c>
      <c r="C11" s="264"/>
      <c r="D11" s="265"/>
      <c r="E11" s="257">
        <f>PRODUCT(AA6+AM6)</f>
        <v>15</v>
      </c>
      <c r="F11" s="257">
        <f>PRODUCT(AB6+AN6)</f>
        <v>0</v>
      </c>
      <c r="G11" s="257">
        <f>PRODUCT(AC6+AO6)</f>
        <v>10</v>
      </c>
      <c r="H11" s="257">
        <f>PRODUCT(AD6+AP6)</f>
        <v>25</v>
      </c>
      <c r="I11" s="257">
        <f>PRODUCT(AE6+AQ6)</f>
        <v>0</v>
      </c>
      <c r="J11" s="258">
        <v>0</v>
      </c>
      <c r="K11" s="25">
        <v>0</v>
      </c>
      <c r="L11" s="259">
        <f>PRODUCT((F11+G11)/E11)</f>
        <v>0.66666666666666663</v>
      </c>
      <c r="M11" s="259">
        <f>PRODUCT(H11/E11)</f>
        <v>1.6666666666666667</v>
      </c>
      <c r="N11" s="259">
        <f>PRODUCT((F11+G11+H11)/E11)</f>
        <v>2.3333333333333335</v>
      </c>
      <c r="O11" s="259">
        <v>0</v>
      </c>
      <c r="Q11" s="42"/>
      <c r="R11" s="42"/>
      <c r="S11" s="38"/>
      <c r="T11" s="38"/>
      <c r="U11" s="25"/>
      <c r="V11" s="25"/>
      <c r="W11" s="38"/>
      <c r="X11" s="38"/>
      <c r="Y11" s="38"/>
      <c r="Z11" s="38"/>
      <c r="AA11" s="38"/>
      <c r="AB11" s="38"/>
      <c r="AC11" s="42"/>
      <c r="AD11" s="42"/>
      <c r="AE11" s="42"/>
      <c r="AF11" s="42"/>
      <c r="AG11" s="42"/>
      <c r="AH11" s="42"/>
      <c r="AI11" s="42"/>
      <c r="AJ11" s="42"/>
      <c r="AK11" s="38"/>
      <c r="AL11" s="25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66" t="s">
        <v>170</v>
      </c>
      <c r="C12" s="267"/>
      <c r="D12" s="268"/>
      <c r="E12" s="257">
        <f>SUM(E9:E11)</f>
        <v>217</v>
      </c>
      <c r="F12" s="257">
        <f t="shared" ref="F12:I12" si="0">SUM(F9:F11)</f>
        <v>9</v>
      </c>
      <c r="G12" s="257">
        <f t="shared" si="0"/>
        <v>106</v>
      </c>
      <c r="H12" s="257">
        <f t="shared" si="0"/>
        <v>102</v>
      </c>
      <c r="I12" s="257">
        <f t="shared" si="0"/>
        <v>694</v>
      </c>
      <c r="J12" s="258">
        <v>0</v>
      </c>
      <c r="K12" s="38">
        <f>SUM(K9:K11)</f>
        <v>1239.2857142857142</v>
      </c>
      <c r="L12" s="259">
        <f>PRODUCT((F12+G12)/E12)</f>
        <v>0.52995391705069128</v>
      </c>
      <c r="M12" s="259">
        <f>PRODUCT(H12/E12)</f>
        <v>0.47004608294930877</v>
      </c>
      <c r="N12" s="259">
        <f>PRODUCT((F12+G12+H12)/E12)</f>
        <v>1</v>
      </c>
      <c r="O12" s="259">
        <v>3.44</v>
      </c>
      <c r="Q12" s="25"/>
      <c r="R12" s="25"/>
      <c r="S12" s="2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2"/>
      <c r="AF12" s="42"/>
      <c r="AG12" s="42"/>
      <c r="AH12" s="42"/>
      <c r="AI12" s="42"/>
      <c r="AJ12" s="42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5"/>
      <c r="F13" s="25"/>
      <c r="G13" s="25"/>
      <c r="H13" s="25"/>
      <c r="I13" s="25"/>
      <c r="J13" s="38"/>
      <c r="K13" s="38"/>
      <c r="L13" s="25"/>
      <c r="M13" s="25"/>
      <c r="N13" s="25"/>
      <c r="O13" s="25"/>
      <c r="P13" s="38"/>
      <c r="Q13" s="38"/>
      <c r="R13" s="38"/>
      <c r="S13" s="38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42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42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42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42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42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42"/>
      <c r="AK85" s="38"/>
      <c r="AL85" s="25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42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42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42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42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42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42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42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42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42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42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42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42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42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42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42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42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42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42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42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42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42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42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42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42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42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42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42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42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42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42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42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42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42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42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42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42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42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42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42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42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42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42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42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42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42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42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42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42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42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42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42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42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42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42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42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42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42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42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42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42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42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42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42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42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42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42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42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42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42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42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42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42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42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42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42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42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42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42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42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42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42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42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42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42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42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42"/>
      <c r="AK171" s="38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42"/>
      <c r="AK172" s="38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42"/>
      <c r="AK173" s="38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42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42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42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5"/>
      <c r="AL177" s="25"/>
    </row>
    <row r="178" spans="12:38" x14ac:dyDescent="0.25">
      <c r="R178" s="41"/>
      <c r="S178" s="41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41"/>
      <c r="S179" s="4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41"/>
      <c r="S180" s="41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41"/>
      <c r="S181" s="4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175" customWidth="1"/>
    <col min="2" max="2" width="27.140625" style="66" customWidth="1"/>
    <col min="3" max="3" width="20.28515625" style="65" customWidth="1"/>
    <col min="4" max="4" width="10.5703125" style="176" customWidth="1"/>
    <col min="5" max="5" width="8.85546875" style="176" customWidth="1"/>
    <col min="6" max="6" width="0.7109375" style="41" customWidth="1"/>
    <col min="7" max="11" width="5.28515625" style="65" customWidth="1"/>
    <col min="12" max="12" width="7.7109375" style="65" customWidth="1"/>
    <col min="13" max="16" width="5.28515625" style="65" customWidth="1"/>
    <col min="17" max="21" width="6.7109375" style="242" customWidth="1"/>
    <col min="22" max="22" width="10.5703125" style="65" customWidth="1"/>
    <col min="23" max="23" width="22.28515625" style="176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177" t="s">
        <v>112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233"/>
      <c r="R1" s="233"/>
      <c r="S1" s="233"/>
      <c r="T1" s="233"/>
      <c r="U1" s="233"/>
      <c r="V1" s="152"/>
      <c r="W1" s="153"/>
      <c r="X1" s="154"/>
      <c r="Y1" s="1"/>
      <c r="Z1" s="1"/>
      <c r="AA1" s="1"/>
      <c r="AB1" s="1"/>
      <c r="AC1" s="1"/>
      <c r="AD1" s="1"/>
    </row>
    <row r="2" spans="1:30" ht="15.75" x14ac:dyDescent="0.25">
      <c r="A2" s="64"/>
      <c r="B2" s="155" t="s">
        <v>35</v>
      </c>
      <c r="C2" s="9" t="s">
        <v>57</v>
      </c>
      <c r="D2" s="13"/>
      <c r="E2" s="13"/>
      <c r="F2" s="156"/>
      <c r="G2" s="157"/>
      <c r="H2" s="13"/>
      <c r="I2" s="13"/>
      <c r="J2" s="13"/>
      <c r="K2" s="13"/>
      <c r="L2" s="13"/>
      <c r="M2" s="13"/>
      <c r="N2" s="13"/>
      <c r="O2" s="13"/>
      <c r="P2" s="13"/>
      <c r="Q2" s="234"/>
      <c r="R2" s="234"/>
      <c r="S2" s="234"/>
      <c r="T2" s="234"/>
      <c r="U2" s="234"/>
      <c r="V2" s="13"/>
      <c r="W2" s="157"/>
      <c r="X2" s="33"/>
      <c r="Y2" s="1"/>
      <c r="Z2" s="1"/>
      <c r="AA2" s="1"/>
      <c r="AB2" s="1"/>
      <c r="AC2" s="1"/>
      <c r="AD2" s="1"/>
    </row>
    <row r="3" spans="1:30" x14ac:dyDescent="0.25">
      <c r="A3" s="64"/>
      <c r="B3" s="24" t="s">
        <v>111</v>
      </c>
      <c r="C3" s="24" t="s">
        <v>85</v>
      </c>
      <c r="D3" s="158" t="s">
        <v>86</v>
      </c>
      <c r="E3" s="99" t="s">
        <v>1</v>
      </c>
      <c r="F3" s="25"/>
      <c r="G3" s="159" t="s">
        <v>63</v>
      </c>
      <c r="H3" s="160" t="s">
        <v>87</v>
      </c>
      <c r="I3" s="160" t="s">
        <v>33</v>
      </c>
      <c r="J3" s="19" t="s">
        <v>88</v>
      </c>
      <c r="K3" s="161" t="s">
        <v>89</v>
      </c>
      <c r="L3" s="161" t="s">
        <v>90</v>
      </c>
      <c r="M3" s="159" t="s">
        <v>62</v>
      </c>
      <c r="N3" s="159" t="s">
        <v>32</v>
      </c>
      <c r="O3" s="160" t="s">
        <v>91</v>
      </c>
      <c r="P3" s="159" t="s">
        <v>87</v>
      </c>
      <c r="Q3" s="224" t="s">
        <v>17</v>
      </c>
      <c r="R3" s="224">
        <v>1</v>
      </c>
      <c r="S3" s="224">
        <v>2</v>
      </c>
      <c r="T3" s="224">
        <v>3</v>
      </c>
      <c r="U3" s="224" t="s">
        <v>92</v>
      </c>
      <c r="V3" s="19" t="s">
        <v>22</v>
      </c>
      <c r="W3" s="18" t="s">
        <v>93</v>
      </c>
      <c r="X3" s="18" t="s">
        <v>94</v>
      </c>
      <c r="Y3" s="1"/>
      <c r="Z3" s="1"/>
      <c r="AA3" s="1"/>
      <c r="AB3" s="1"/>
      <c r="AC3" s="1"/>
      <c r="AD3" s="1"/>
    </row>
    <row r="4" spans="1:30" x14ac:dyDescent="0.25">
      <c r="A4" s="162"/>
      <c r="B4" s="163" t="s">
        <v>102</v>
      </c>
      <c r="C4" s="164" t="s">
        <v>103</v>
      </c>
      <c r="D4" s="165" t="s">
        <v>97</v>
      </c>
      <c r="E4" s="166" t="s">
        <v>37</v>
      </c>
      <c r="F4" s="25"/>
      <c r="G4" s="167">
        <v>1</v>
      </c>
      <c r="H4" s="168"/>
      <c r="I4" s="168"/>
      <c r="J4" s="169"/>
      <c r="K4" s="169" t="s">
        <v>104</v>
      </c>
      <c r="L4" s="169"/>
      <c r="M4" s="169">
        <v>1</v>
      </c>
      <c r="N4" s="167"/>
      <c r="O4" s="168"/>
      <c r="P4" s="167"/>
      <c r="Q4" s="235" t="s">
        <v>155</v>
      </c>
      <c r="R4" s="235" t="s">
        <v>157</v>
      </c>
      <c r="S4" s="235" t="s">
        <v>149</v>
      </c>
      <c r="T4" s="235"/>
      <c r="U4" s="235"/>
      <c r="V4" s="170">
        <v>0.75</v>
      </c>
      <c r="W4" s="179" t="s">
        <v>105</v>
      </c>
      <c r="X4" s="167">
        <v>420</v>
      </c>
      <c r="Y4" s="1"/>
      <c r="Z4" s="1"/>
      <c r="AA4" s="1"/>
      <c r="AB4" s="1"/>
      <c r="AC4" s="1"/>
      <c r="AD4" s="1"/>
    </row>
    <row r="5" spans="1:30" x14ac:dyDescent="0.25">
      <c r="A5" s="162"/>
      <c r="B5" s="163" t="s">
        <v>106</v>
      </c>
      <c r="C5" s="164" t="s">
        <v>107</v>
      </c>
      <c r="D5" s="165" t="s">
        <v>97</v>
      </c>
      <c r="E5" s="166" t="s">
        <v>37</v>
      </c>
      <c r="F5" s="25"/>
      <c r="G5" s="167">
        <v>1</v>
      </c>
      <c r="H5" s="168"/>
      <c r="I5" s="168"/>
      <c r="J5" s="169" t="s">
        <v>108</v>
      </c>
      <c r="K5" s="169">
        <v>2</v>
      </c>
      <c r="L5" s="169" t="s">
        <v>109</v>
      </c>
      <c r="M5" s="169">
        <v>1</v>
      </c>
      <c r="N5" s="167">
        <v>1</v>
      </c>
      <c r="O5" s="168">
        <v>1</v>
      </c>
      <c r="P5" s="167">
        <v>4</v>
      </c>
      <c r="Q5" s="235" t="s">
        <v>154</v>
      </c>
      <c r="R5" s="235" t="s">
        <v>153</v>
      </c>
      <c r="S5" s="235" t="s">
        <v>158</v>
      </c>
      <c r="T5" s="235" t="s">
        <v>159</v>
      </c>
      <c r="U5" s="235" t="s">
        <v>160</v>
      </c>
      <c r="V5" s="170">
        <v>0.75</v>
      </c>
      <c r="W5" s="179" t="s">
        <v>110</v>
      </c>
      <c r="X5" s="167">
        <v>105</v>
      </c>
      <c r="Y5" s="1"/>
      <c r="Z5" s="1"/>
      <c r="AA5" s="1"/>
      <c r="AB5" s="1"/>
      <c r="AC5" s="1"/>
      <c r="AD5" s="1"/>
    </row>
    <row r="6" spans="1:30" x14ac:dyDescent="0.25">
      <c r="A6" s="162"/>
      <c r="B6" s="24" t="s">
        <v>7</v>
      </c>
      <c r="C6" s="19"/>
      <c r="D6" s="18"/>
      <c r="E6" s="222"/>
      <c r="F6" s="208"/>
      <c r="G6" s="20">
        <v>2</v>
      </c>
      <c r="H6" s="20"/>
      <c r="I6" s="20"/>
      <c r="J6" s="19"/>
      <c r="K6" s="19"/>
      <c r="L6" s="19"/>
      <c r="M6" s="20">
        <v>2</v>
      </c>
      <c r="N6" s="20">
        <v>1</v>
      </c>
      <c r="O6" s="20">
        <v>1</v>
      </c>
      <c r="P6" s="20">
        <v>4</v>
      </c>
      <c r="Q6" s="213" t="s">
        <v>156</v>
      </c>
      <c r="R6" s="213" t="s">
        <v>162</v>
      </c>
      <c r="S6" s="213" t="s">
        <v>161</v>
      </c>
      <c r="T6" s="213" t="s">
        <v>159</v>
      </c>
      <c r="U6" s="213" t="s">
        <v>160</v>
      </c>
      <c r="V6" s="34">
        <v>0.75</v>
      </c>
      <c r="W6" s="223"/>
      <c r="X6" s="213"/>
      <c r="Y6" s="1"/>
      <c r="Z6" s="1"/>
      <c r="AA6" s="1"/>
      <c r="AB6" s="1"/>
      <c r="AC6" s="1"/>
      <c r="AD6" s="1"/>
    </row>
    <row r="7" spans="1:30" x14ac:dyDescent="0.25">
      <c r="A7" s="162"/>
      <c r="B7" s="225"/>
      <c r="C7" s="226"/>
      <c r="D7" s="227"/>
      <c r="E7" s="228"/>
      <c r="F7" s="229"/>
      <c r="G7" s="226"/>
      <c r="H7" s="226"/>
      <c r="I7" s="226"/>
      <c r="J7" s="230"/>
      <c r="K7" s="230"/>
      <c r="L7" s="230"/>
      <c r="M7" s="226"/>
      <c r="N7" s="226"/>
      <c r="O7" s="226"/>
      <c r="P7" s="226"/>
      <c r="Q7" s="236"/>
      <c r="R7" s="236"/>
      <c r="S7" s="236"/>
      <c r="T7" s="236"/>
      <c r="U7" s="236"/>
      <c r="V7" s="226"/>
      <c r="W7" s="227"/>
      <c r="X7" s="231"/>
      <c r="Y7" s="1"/>
      <c r="Z7" s="1"/>
      <c r="AA7" s="1"/>
      <c r="AB7" s="1"/>
      <c r="AC7" s="1"/>
      <c r="AD7" s="1"/>
    </row>
    <row r="8" spans="1:30" x14ac:dyDescent="0.25">
      <c r="A8" s="64"/>
      <c r="B8" s="24" t="s">
        <v>84</v>
      </c>
      <c r="C8" s="24" t="s">
        <v>85</v>
      </c>
      <c r="D8" s="158" t="s">
        <v>86</v>
      </c>
      <c r="E8" s="99" t="s">
        <v>1</v>
      </c>
      <c r="F8" s="25"/>
      <c r="G8" s="159" t="s">
        <v>63</v>
      </c>
      <c r="H8" s="160" t="s">
        <v>87</v>
      </c>
      <c r="I8" s="160" t="s">
        <v>33</v>
      </c>
      <c r="J8" s="19" t="s">
        <v>88</v>
      </c>
      <c r="K8" s="161" t="s">
        <v>89</v>
      </c>
      <c r="L8" s="161" t="s">
        <v>90</v>
      </c>
      <c r="M8" s="159" t="s">
        <v>62</v>
      </c>
      <c r="N8" s="159" t="s">
        <v>32</v>
      </c>
      <c r="O8" s="160" t="s">
        <v>91</v>
      </c>
      <c r="P8" s="159" t="s">
        <v>87</v>
      </c>
      <c r="Q8" s="224" t="s">
        <v>17</v>
      </c>
      <c r="R8" s="224">
        <v>1</v>
      </c>
      <c r="S8" s="224">
        <v>2</v>
      </c>
      <c r="T8" s="224">
        <v>3</v>
      </c>
      <c r="U8" s="224" t="s">
        <v>92</v>
      </c>
      <c r="V8" s="19" t="s">
        <v>22</v>
      </c>
      <c r="W8" s="18" t="s">
        <v>93</v>
      </c>
      <c r="X8" s="18" t="s">
        <v>94</v>
      </c>
      <c r="Y8" s="1"/>
      <c r="Z8" s="1"/>
      <c r="AA8" s="1"/>
      <c r="AB8" s="1"/>
      <c r="AC8" s="1"/>
      <c r="AD8" s="1"/>
    </row>
    <row r="9" spans="1:30" x14ac:dyDescent="0.25">
      <c r="A9" s="162"/>
      <c r="B9" s="163" t="s">
        <v>100</v>
      </c>
      <c r="C9" s="164" t="s">
        <v>101</v>
      </c>
      <c r="D9" s="165" t="s">
        <v>97</v>
      </c>
      <c r="E9" s="166" t="s">
        <v>37</v>
      </c>
      <c r="F9" s="25"/>
      <c r="G9" s="167"/>
      <c r="H9" s="168"/>
      <c r="I9" s="167">
        <v>1</v>
      </c>
      <c r="J9" s="169"/>
      <c r="K9" s="169"/>
      <c r="L9" s="169"/>
      <c r="M9" s="169">
        <v>1</v>
      </c>
      <c r="N9" s="167"/>
      <c r="O9" s="168"/>
      <c r="P9" s="167"/>
      <c r="Q9" s="237"/>
      <c r="R9" s="237"/>
      <c r="S9" s="237"/>
      <c r="T9" s="237"/>
      <c r="U9" s="237"/>
      <c r="V9" s="170"/>
      <c r="W9" s="163" t="s">
        <v>98</v>
      </c>
      <c r="X9" s="167">
        <v>950</v>
      </c>
      <c r="Y9" s="1"/>
      <c r="Z9" s="1"/>
      <c r="AA9" s="1"/>
      <c r="AB9" s="1"/>
      <c r="AC9" s="1"/>
      <c r="AD9" s="1"/>
    </row>
    <row r="10" spans="1:30" x14ac:dyDescent="0.25">
      <c r="A10" s="162"/>
      <c r="B10" s="163" t="s">
        <v>95</v>
      </c>
      <c r="C10" s="164" t="s">
        <v>96</v>
      </c>
      <c r="D10" s="165" t="s">
        <v>97</v>
      </c>
      <c r="E10" s="166" t="s">
        <v>37</v>
      </c>
      <c r="F10" s="232"/>
      <c r="G10" s="167"/>
      <c r="H10" s="168"/>
      <c r="I10" s="167">
        <v>1</v>
      </c>
      <c r="J10" s="169" t="s">
        <v>108</v>
      </c>
      <c r="K10" s="169">
        <v>2</v>
      </c>
      <c r="L10" s="169" t="s">
        <v>99</v>
      </c>
      <c r="M10" s="169">
        <v>1</v>
      </c>
      <c r="N10" s="167"/>
      <c r="O10" s="168"/>
      <c r="P10" s="167">
        <v>2</v>
      </c>
      <c r="Q10" s="237" t="s">
        <v>163</v>
      </c>
      <c r="R10" s="237" t="s">
        <v>159</v>
      </c>
      <c r="S10" s="237" t="s">
        <v>155</v>
      </c>
      <c r="T10" s="237" t="s">
        <v>164</v>
      </c>
      <c r="U10" s="237" t="s">
        <v>148</v>
      </c>
      <c r="V10" s="178">
        <v>0.54545454545454541</v>
      </c>
      <c r="W10" s="163" t="s">
        <v>98</v>
      </c>
      <c r="X10" s="167">
        <v>163</v>
      </c>
      <c r="Y10" s="1"/>
      <c r="Z10" s="1"/>
      <c r="AA10" s="1"/>
      <c r="AB10" s="1"/>
      <c r="AC10" s="1"/>
      <c r="AD10" s="1"/>
    </row>
    <row r="11" spans="1:30" x14ac:dyDescent="0.25">
      <c r="A11" s="162"/>
      <c r="B11" s="24" t="s">
        <v>7</v>
      </c>
      <c r="C11" s="19"/>
      <c r="D11" s="18"/>
      <c r="E11" s="222"/>
      <c r="F11" s="208"/>
      <c r="G11" s="20"/>
      <c r="H11" s="20"/>
      <c r="I11" s="20">
        <v>2</v>
      </c>
      <c r="J11" s="19"/>
      <c r="K11" s="19"/>
      <c r="L11" s="19"/>
      <c r="M11" s="20">
        <v>2</v>
      </c>
      <c r="N11" s="20"/>
      <c r="O11" s="20"/>
      <c r="P11" s="20">
        <v>2</v>
      </c>
      <c r="Q11" s="213" t="s">
        <v>163</v>
      </c>
      <c r="R11" s="213" t="s">
        <v>159</v>
      </c>
      <c r="S11" s="213" t="s">
        <v>155</v>
      </c>
      <c r="T11" s="213" t="s">
        <v>164</v>
      </c>
      <c r="U11" s="213" t="s">
        <v>148</v>
      </c>
      <c r="V11" s="34">
        <v>0.54500000000000004</v>
      </c>
      <c r="W11" s="223"/>
      <c r="X11" s="213"/>
      <c r="Y11" s="1"/>
      <c r="Z11" s="1"/>
      <c r="AA11" s="1"/>
      <c r="AB11" s="1"/>
      <c r="AC11" s="1"/>
      <c r="AD11" s="1"/>
    </row>
    <row r="12" spans="1:30" x14ac:dyDescent="0.25">
      <c r="A12" s="162"/>
      <c r="B12" s="225"/>
      <c r="C12" s="226"/>
      <c r="D12" s="227"/>
      <c r="E12" s="228"/>
      <c r="F12" s="229"/>
      <c r="G12" s="226"/>
      <c r="H12" s="226"/>
      <c r="I12" s="226"/>
      <c r="J12" s="230"/>
      <c r="K12" s="230"/>
      <c r="L12" s="230"/>
      <c r="M12" s="226"/>
      <c r="N12" s="226"/>
      <c r="O12" s="226"/>
      <c r="P12" s="226"/>
      <c r="Q12" s="236"/>
      <c r="R12" s="236"/>
      <c r="S12" s="236"/>
      <c r="T12" s="236"/>
      <c r="U12" s="236"/>
      <c r="V12" s="226"/>
      <c r="W12" s="227"/>
      <c r="X12" s="231"/>
      <c r="Y12" s="1"/>
      <c r="Z12" s="1"/>
      <c r="AA12" s="1"/>
      <c r="AB12" s="1"/>
      <c r="AC12" s="1"/>
      <c r="AD12" s="1"/>
    </row>
    <row r="13" spans="1:30" x14ac:dyDescent="0.25">
      <c r="A13" s="162"/>
      <c r="B13" s="63"/>
      <c r="C13" s="38"/>
      <c r="D13" s="63"/>
      <c r="E13" s="171"/>
      <c r="G13" s="38"/>
      <c r="H13" s="42"/>
      <c r="I13" s="38"/>
      <c r="J13" s="25"/>
      <c r="K13" s="25"/>
      <c r="L13" s="25"/>
      <c r="M13" s="38"/>
      <c r="N13" s="38"/>
      <c r="O13" s="38"/>
      <c r="P13" s="38"/>
      <c r="Q13" s="238"/>
      <c r="R13" s="238"/>
      <c r="S13" s="238"/>
      <c r="T13" s="238"/>
      <c r="U13" s="238"/>
      <c r="V13" s="38"/>
      <c r="W13" s="63"/>
      <c r="X13" s="38"/>
      <c r="Y13" s="1"/>
      <c r="Z13" s="1"/>
      <c r="AA13" s="1"/>
      <c r="AB13" s="1"/>
      <c r="AC13" s="1"/>
      <c r="AD13" s="1"/>
    </row>
    <row r="14" spans="1:30" x14ac:dyDescent="0.25">
      <c r="A14" s="162"/>
      <c r="B14" s="63"/>
      <c r="C14" s="38"/>
      <c r="D14" s="63"/>
      <c r="E14" s="171"/>
      <c r="G14" s="38"/>
      <c r="H14" s="42"/>
      <c r="I14" s="38"/>
      <c r="J14" s="25"/>
      <c r="K14" s="25"/>
      <c r="L14" s="25"/>
      <c r="M14" s="38"/>
      <c r="N14" s="38"/>
      <c r="O14" s="38"/>
      <c r="P14" s="38"/>
      <c r="Q14" s="238"/>
      <c r="R14" s="238"/>
      <c r="S14" s="238"/>
      <c r="T14" s="238"/>
      <c r="U14" s="238"/>
      <c r="V14" s="38"/>
      <c r="W14" s="63"/>
      <c r="X14" s="38"/>
      <c r="Y14" s="1"/>
      <c r="Z14" s="1"/>
      <c r="AA14" s="1"/>
      <c r="AB14" s="1"/>
      <c r="AC14" s="1"/>
      <c r="AD14" s="1"/>
    </row>
    <row r="15" spans="1:30" x14ac:dyDescent="0.25">
      <c r="A15" s="162"/>
      <c r="B15" s="63"/>
      <c r="C15" s="38"/>
      <c r="D15" s="63"/>
      <c r="E15" s="171"/>
      <c r="G15" s="38"/>
      <c r="H15" s="42"/>
      <c r="I15" s="38"/>
      <c r="J15" s="25"/>
      <c r="K15" s="25"/>
      <c r="L15" s="25"/>
      <c r="M15" s="38"/>
      <c r="N15" s="38"/>
      <c r="O15" s="38"/>
      <c r="P15" s="38"/>
      <c r="Q15" s="238"/>
      <c r="R15" s="238"/>
      <c r="S15" s="238"/>
      <c r="T15" s="238"/>
      <c r="U15" s="238"/>
      <c r="V15" s="38"/>
      <c r="W15" s="63"/>
      <c r="X15" s="38"/>
      <c r="Y15" s="1"/>
      <c r="Z15" s="1"/>
      <c r="AA15" s="1"/>
      <c r="AB15" s="1"/>
      <c r="AC15" s="1"/>
      <c r="AD15" s="1"/>
    </row>
    <row r="16" spans="1:30" x14ac:dyDescent="0.25">
      <c r="A16" s="162"/>
      <c r="B16" s="63"/>
      <c r="C16" s="38"/>
      <c r="D16" s="63"/>
      <c r="E16" s="171"/>
      <c r="G16" s="38"/>
      <c r="H16" s="42"/>
      <c r="I16" s="38"/>
      <c r="J16" s="25"/>
      <c r="K16" s="25"/>
      <c r="L16" s="25"/>
      <c r="M16" s="38"/>
      <c r="N16" s="38"/>
      <c r="O16" s="38"/>
      <c r="P16" s="38"/>
      <c r="Q16" s="238"/>
      <c r="R16" s="238"/>
      <c r="S16" s="238"/>
      <c r="T16" s="238"/>
      <c r="U16" s="238"/>
      <c r="V16" s="38"/>
      <c r="W16" s="63"/>
      <c r="X16" s="38"/>
      <c r="Y16" s="1"/>
      <c r="Z16" s="1"/>
      <c r="AA16" s="1"/>
      <c r="AB16" s="1"/>
      <c r="AC16" s="1"/>
      <c r="AD16" s="1"/>
    </row>
    <row r="17" spans="1:30" x14ac:dyDescent="0.25">
      <c r="A17" s="162"/>
      <c r="B17" s="63"/>
      <c r="C17" s="38"/>
      <c r="D17" s="63"/>
      <c r="E17" s="171"/>
      <c r="G17" s="38"/>
      <c r="H17" s="42"/>
      <c r="I17" s="38"/>
      <c r="J17" s="25"/>
      <c r="K17" s="25"/>
      <c r="L17" s="25"/>
      <c r="M17" s="38"/>
      <c r="N17" s="38"/>
      <c r="O17" s="38"/>
      <c r="P17" s="38"/>
      <c r="Q17" s="238"/>
      <c r="R17" s="238"/>
      <c r="S17" s="238"/>
      <c r="T17" s="238"/>
      <c r="U17" s="238"/>
      <c r="V17" s="38"/>
      <c r="W17" s="63"/>
      <c r="X17" s="38"/>
      <c r="Y17" s="1"/>
      <c r="Z17" s="1"/>
      <c r="AA17" s="1"/>
      <c r="AB17" s="1"/>
      <c r="AC17" s="1"/>
      <c r="AD17" s="1"/>
    </row>
    <row r="18" spans="1:30" x14ac:dyDescent="0.25">
      <c r="A18" s="162"/>
      <c r="B18" s="63"/>
      <c r="C18" s="38"/>
      <c r="D18" s="63"/>
      <c r="E18" s="171"/>
      <c r="G18" s="38"/>
      <c r="H18" s="42"/>
      <c r="I18" s="38"/>
      <c r="J18" s="25"/>
      <c r="K18" s="25"/>
      <c r="L18" s="25"/>
      <c r="M18" s="38"/>
      <c r="N18" s="38"/>
      <c r="O18" s="38"/>
      <c r="P18" s="38"/>
      <c r="Q18" s="238"/>
      <c r="R18" s="238"/>
      <c r="S18" s="238"/>
      <c r="T18" s="238"/>
      <c r="U18" s="238"/>
      <c r="V18" s="38"/>
      <c r="W18" s="63"/>
      <c r="X18" s="38"/>
      <c r="Y18" s="1"/>
      <c r="Z18" s="1"/>
      <c r="AA18" s="1"/>
      <c r="AB18" s="1"/>
      <c r="AC18" s="1"/>
      <c r="AD18" s="1"/>
    </row>
    <row r="19" spans="1:30" x14ac:dyDescent="0.25">
      <c r="A19" s="162"/>
      <c r="B19" s="63"/>
      <c r="C19" s="38"/>
      <c r="D19" s="63"/>
      <c r="E19" s="171"/>
      <c r="G19" s="38"/>
      <c r="H19" s="42"/>
      <c r="I19" s="38"/>
      <c r="J19" s="25"/>
      <c r="K19" s="25"/>
      <c r="L19" s="25"/>
      <c r="M19" s="38"/>
      <c r="N19" s="38"/>
      <c r="O19" s="38"/>
      <c r="P19" s="38"/>
      <c r="Q19" s="238"/>
      <c r="R19" s="238"/>
      <c r="S19" s="238"/>
      <c r="T19" s="238"/>
      <c r="U19" s="238"/>
      <c r="V19" s="38"/>
      <c r="W19" s="63"/>
      <c r="X19" s="38"/>
      <c r="Y19" s="1"/>
      <c r="Z19" s="1"/>
      <c r="AA19" s="1"/>
      <c r="AB19" s="1"/>
      <c r="AC19" s="1"/>
      <c r="AD19" s="1"/>
    </row>
    <row r="20" spans="1:30" x14ac:dyDescent="0.25">
      <c r="A20" s="162"/>
      <c r="B20" s="38"/>
      <c r="C20" s="38"/>
      <c r="D20" s="63"/>
      <c r="E20" s="172"/>
      <c r="F20" s="63"/>
      <c r="G20" s="38"/>
      <c r="H20" s="42"/>
      <c r="I20" s="38"/>
      <c r="J20" s="25"/>
      <c r="K20" s="25"/>
      <c r="L20" s="25"/>
      <c r="M20" s="38"/>
      <c r="N20" s="38"/>
      <c r="O20" s="38"/>
      <c r="P20" s="38"/>
      <c r="Q20" s="238"/>
      <c r="R20" s="238"/>
      <c r="S20" s="238"/>
      <c r="T20" s="238"/>
      <c r="U20" s="238"/>
      <c r="V20" s="38"/>
      <c r="W20" s="63"/>
      <c r="X20" s="38"/>
      <c r="Y20" s="1"/>
      <c r="Z20" s="1"/>
      <c r="AA20" s="1"/>
      <c r="AB20" s="1"/>
      <c r="AC20" s="1"/>
      <c r="AD20" s="1"/>
    </row>
    <row r="21" spans="1:30" x14ac:dyDescent="0.25">
      <c r="A21" s="162"/>
      <c r="B21" s="38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239"/>
      <c r="R21" s="239"/>
      <c r="S21" s="239"/>
      <c r="T21" s="239"/>
      <c r="U21" s="239"/>
      <c r="V21" s="63"/>
      <c r="W21" s="63"/>
      <c r="X21" s="63"/>
      <c r="Y21" s="1"/>
      <c r="Z21" s="1"/>
      <c r="AA21" s="1"/>
      <c r="AB21" s="1"/>
      <c r="AC21" s="1"/>
      <c r="AD21" s="1"/>
    </row>
    <row r="22" spans="1:30" x14ac:dyDescent="0.25">
      <c r="A22" s="162"/>
      <c r="B22" s="38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239"/>
      <c r="R22" s="239"/>
      <c r="S22" s="239"/>
      <c r="T22" s="239"/>
      <c r="U22" s="239"/>
      <c r="V22" s="63"/>
      <c r="W22" s="63"/>
      <c r="X22" s="63"/>
      <c r="Y22" s="1"/>
      <c r="Z22" s="1"/>
      <c r="AA22" s="1"/>
      <c r="AB22" s="1"/>
      <c r="AC22" s="1"/>
      <c r="AD22" s="1"/>
    </row>
    <row r="23" spans="1:30" x14ac:dyDescent="0.25">
      <c r="A23" s="162"/>
      <c r="B23" s="38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239"/>
      <c r="R23" s="239"/>
      <c r="S23" s="239"/>
      <c r="T23" s="239"/>
      <c r="U23" s="239"/>
      <c r="V23" s="63"/>
      <c r="W23" s="63"/>
      <c r="X23" s="63"/>
      <c r="Y23" s="1"/>
      <c r="Z23" s="1"/>
      <c r="AA23" s="1"/>
      <c r="AB23" s="1"/>
      <c r="AC23" s="1"/>
      <c r="AD23" s="1"/>
    </row>
    <row r="24" spans="1:30" x14ac:dyDescent="0.25">
      <c r="A24" s="1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239"/>
      <c r="R24" s="239"/>
      <c r="S24" s="239"/>
      <c r="T24" s="239"/>
      <c r="U24" s="239"/>
      <c r="V24" s="63"/>
      <c r="W24" s="63"/>
      <c r="X24" s="63"/>
      <c r="Y24" s="1"/>
      <c r="Z24" s="1"/>
      <c r="AA24" s="1"/>
      <c r="AB24" s="1"/>
      <c r="AC24" s="1"/>
      <c r="AD24" s="1"/>
    </row>
    <row r="25" spans="1:30" x14ac:dyDescent="0.25">
      <c r="A25" s="1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239"/>
      <c r="R25" s="239"/>
      <c r="S25" s="239"/>
      <c r="T25" s="239"/>
      <c r="U25" s="239"/>
      <c r="V25" s="63"/>
      <c r="W25" s="63"/>
      <c r="X25" s="63"/>
      <c r="Y25" s="1"/>
      <c r="Z25" s="1"/>
      <c r="AA25" s="1"/>
      <c r="AB25" s="1"/>
      <c r="AC25" s="1"/>
      <c r="AD25" s="1"/>
    </row>
    <row r="26" spans="1:30" x14ac:dyDescent="0.25">
      <c r="A26" s="1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239"/>
      <c r="R26" s="239"/>
      <c r="S26" s="239"/>
      <c r="T26" s="239"/>
      <c r="U26" s="239"/>
      <c r="V26" s="63"/>
      <c r="W26" s="63"/>
      <c r="X26" s="63"/>
      <c r="Y26" s="1"/>
      <c r="Z26" s="1"/>
      <c r="AA26" s="1"/>
      <c r="AB26" s="1"/>
      <c r="AC26" s="1"/>
      <c r="AD26" s="1"/>
    </row>
    <row r="27" spans="1:30" x14ac:dyDescent="0.25">
      <c r="A27" s="1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239"/>
      <c r="R27" s="239"/>
      <c r="S27" s="239"/>
      <c r="T27" s="239"/>
      <c r="U27" s="239"/>
      <c r="V27" s="63"/>
      <c r="W27" s="63"/>
      <c r="X27" s="63"/>
      <c r="Y27" s="1"/>
      <c r="Z27" s="1"/>
      <c r="AA27" s="1"/>
      <c r="AB27" s="1"/>
      <c r="AC27" s="1"/>
      <c r="AD27" s="1"/>
    </row>
    <row r="28" spans="1:30" x14ac:dyDescent="0.25">
      <c r="A28" s="1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239"/>
      <c r="R28" s="239"/>
      <c r="S28" s="239"/>
      <c r="T28" s="239"/>
      <c r="U28" s="239"/>
      <c r="V28" s="63"/>
      <c r="W28" s="63"/>
      <c r="X28" s="63"/>
      <c r="Y28" s="1"/>
      <c r="Z28" s="1"/>
      <c r="AA28" s="1"/>
      <c r="AB28" s="1"/>
      <c r="AC28" s="1"/>
      <c r="AD28" s="1"/>
    </row>
    <row r="29" spans="1:30" x14ac:dyDescent="0.25">
      <c r="A29" s="162"/>
      <c r="B29" s="63"/>
      <c r="C29" s="38"/>
      <c r="D29" s="63"/>
      <c r="E29" s="171"/>
      <c r="G29" s="38"/>
      <c r="H29" s="42"/>
      <c r="I29" s="38"/>
      <c r="J29" s="25"/>
      <c r="K29" s="25"/>
      <c r="L29" s="25"/>
      <c r="M29" s="38"/>
      <c r="N29" s="38"/>
      <c r="O29" s="38"/>
      <c r="P29" s="38"/>
      <c r="Q29" s="238"/>
      <c r="R29" s="238"/>
      <c r="S29" s="238"/>
      <c r="T29" s="238"/>
      <c r="U29" s="238"/>
      <c r="V29" s="38"/>
      <c r="W29" s="63"/>
      <c r="X29" s="38"/>
      <c r="Y29" s="1"/>
      <c r="Z29" s="1"/>
      <c r="AA29" s="1"/>
      <c r="AB29" s="1"/>
      <c r="AC29" s="1"/>
      <c r="AD29" s="1"/>
    </row>
    <row r="30" spans="1:30" x14ac:dyDescent="0.25">
      <c r="A30" s="162"/>
      <c r="B30" s="63"/>
      <c r="C30" s="38"/>
      <c r="D30" s="63"/>
      <c r="E30" s="171"/>
      <c r="G30" s="38"/>
      <c r="H30" s="42"/>
      <c r="I30" s="38"/>
      <c r="J30" s="25"/>
      <c r="K30" s="25"/>
      <c r="L30" s="25"/>
      <c r="M30" s="38"/>
      <c r="N30" s="38"/>
      <c r="O30" s="38"/>
      <c r="P30" s="38"/>
      <c r="Q30" s="238"/>
      <c r="R30" s="238"/>
      <c r="S30" s="238"/>
      <c r="T30" s="238"/>
      <c r="U30" s="238"/>
      <c r="V30" s="38"/>
      <c r="W30" s="63"/>
      <c r="X30" s="38"/>
      <c r="Y30" s="1"/>
      <c r="Z30" s="1"/>
      <c r="AA30" s="1"/>
      <c r="AB30" s="1"/>
      <c r="AC30" s="1"/>
      <c r="AD30" s="1"/>
    </row>
    <row r="31" spans="1:30" x14ac:dyDescent="0.25">
      <c r="A31" s="162"/>
      <c r="B31" s="63"/>
      <c r="C31" s="38"/>
      <c r="D31" s="63"/>
      <c r="E31" s="171"/>
      <c r="G31" s="38"/>
      <c r="H31" s="42"/>
      <c r="I31" s="38"/>
      <c r="J31" s="25"/>
      <c r="K31" s="25"/>
      <c r="L31" s="25"/>
      <c r="M31" s="38"/>
      <c r="N31" s="38"/>
      <c r="O31" s="38"/>
      <c r="P31" s="38"/>
      <c r="Q31" s="238"/>
      <c r="R31" s="238"/>
      <c r="S31" s="238"/>
      <c r="T31" s="238"/>
      <c r="U31" s="238"/>
      <c r="V31" s="38"/>
      <c r="W31" s="173"/>
      <c r="X31" s="38"/>
      <c r="Y31" s="1"/>
      <c r="Z31" s="1"/>
      <c r="AA31" s="1"/>
      <c r="AB31" s="1"/>
      <c r="AC31" s="1"/>
      <c r="AD31" s="1"/>
    </row>
    <row r="32" spans="1:30" x14ac:dyDescent="0.25">
      <c r="A32" s="162"/>
      <c r="B32" s="63"/>
      <c r="C32" s="38"/>
      <c r="D32" s="63"/>
      <c r="E32" s="171"/>
      <c r="G32" s="38"/>
      <c r="H32" s="42"/>
      <c r="I32" s="38"/>
      <c r="J32" s="25"/>
      <c r="K32" s="25"/>
      <c r="L32" s="25"/>
      <c r="M32" s="38"/>
      <c r="N32" s="38"/>
      <c r="O32" s="38"/>
      <c r="P32" s="38"/>
      <c r="Q32" s="238"/>
      <c r="R32" s="238"/>
      <c r="S32" s="238"/>
      <c r="T32" s="238"/>
      <c r="U32" s="238"/>
      <c r="V32" s="38"/>
      <c r="W32" s="38"/>
      <c r="X32" s="38"/>
      <c r="Y32" s="1"/>
      <c r="Z32" s="1"/>
      <c r="AA32" s="1"/>
      <c r="AB32" s="1"/>
      <c r="AC32" s="1"/>
      <c r="AD32" s="1"/>
    </row>
    <row r="33" spans="1:30" x14ac:dyDescent="0.25">
      <c r="A33" s="162"/>
      <c r="B33" s="63"/>
      <c r="C33" s="38"/>
      <c r="D33" s="63"/>
      <c r="E33" s="171"/>
      <c r="G33" s="38"/>
      <c r="H33" s="42"/>
      <c r="I33" s="38"/>
      <c r="J33" s="25"/>
      <c r="K33" s="25"/>
      <c r="L33" s="25"/>
      <c r="M33" s="38"/>
      <c r="N33" s="38"/>
      <c r="O33" s="38"/>
      <c r="P33" s="38"/>
      <c r="Q33" s="238"/>
      <c r="R33" s="238"/>
      <c r="S33" s="238"/>
      <c r="T33" s="238"/>
      <c r="U33" s="238"/>
      <c r="V33" s="38"/>
      <c r="W33" s="174"/>
      <c r="X33" s="38"/>
      <c r="Y33" s="1"/>
      <c r="Z33" s="1"/>
      <c r="AA33" s="1"/>
      <c r="AB33" s="1"/>
      <c r="AC33" s="1"/>
      <c r="AD33" s="1"/>
    </row>
    <row r="34" spans="1:30" x14ac:dyDescent="0.25">
      <c r="A34" s="162"/>
      <c r="B34" s="63"/>
      <c r="C34" s="38"/>
      <c r="D34" s="63"/>
      <c r="E34" s="171"/>
      <c r="G34" s="38"/>
      <c r="H34" s="42"/>
      <c r="I34" s="38"/>
      <c r="J34" s="25"/>
      <c r="K34" s="25"/>
      <c r="L34" s="25"/>
      <c r="M34" s="38"/>
      <c r="N34" s="38"/>
      <c r="O34" s="38"/>
      <c r="P34" s="38"/>
      <c r="Q34" s="238"/>
      <c r="R34" s="238"/>
      <c r="S34" s="238"/>
      <c r="T34" s="238"/>
      <c r="U34" s="238"/>
      <c r="V34" s="38"/>
      <c r="W34" s="63"/>
      <c r="X34" s="38"/>
      <c r="Y34" s="1"/>
      <c r="Z34" s="1"/>
      <c r="AA34" s="1"/>
      <c r="AB34" s="1"/>
      <c r="AC34" s="1"/>
      <c r="AD34" s="1"/>
    </row>
    <row r="35" spans="1:30" x14ac:dyDescent="0.25">
      <c r="A35" s="162"/>
      <c r="B35" s="63"/>
      <c r="C35" s="38"/>
      <c r="D35" s="63"/>
      <c r="E35" s="171"/>
      <c r="G35" s="38"/>
      <c r="H35" s="42"/>
      <c r="I35" s="38"/>
      <c r="J35" s="25"/>
      <c r="K35" s="25"/>
      <c r="L35" s="25"/>
      <c r="M35" s="38"/>
      <c r="N35" s="38"/>
      <c r="O35" s="38"/>
      <c r="P35" s="38"/>
      <c r="Q35" s="238"/>
      <c r="R35" s="238"/>
      <c r="S35" s="238"/>
      <c r="T35" s="238"/>
      <c r="U35" s="238"/>
      <c r="V35" s="38"/>
      <c r="W35" s="63"/>
      <c r="X35" s="38"/>
      <c r="Y35" s="1"/>
      <c r="Z35" s="1"/>
      <c r="AA35" s="1"/>
      <c r="AB35" s="1"/>
      <c r="AC35" s="1"/>
      <c r="AD35" s="1"/>
    </row>
    <row r="36" spans="1:30" x14ac:dyDescent="0.25">
      <c r="A36" s="162"/>
      <c r="B36" s="63"/>
      <c r="C36" s="38"/>
      <c r="D36" s="63"/>
      <c r="E36" s="171"/>
      <c r="G36" s="38"/>
      <c r="H36" s="42"/>
      <c r="I36" s="38"/>
      <c r="J36" s="25"/>
      <c r="K36" s="25"/>
      <c r="L36" s="25"/>
      <c r="M36" s="38"/>
      <c r="N36" s="38"/>
      <c r="O36" s="38"/>
      <c r="P36" s="38"/>
      <c r="Q36" s="238"/>
      <c r="R36" s="238"/>
      <c r="S36" s="238"/>
      <c r="T36" s="238"/>
      <c r="U36" s="238"/>
      <c r="V36" s="38"/>
      <c r="W36" s="63"/>
      <c r="X36" s="38"/>
      <c r="Y36" s="1"/>
      <c r="Z36" s="1"/>
      <c r="AA36" s="1"/>
      <c r="AB36" s="1"/>
      <c r="AC36" s="1"/>
      <c r="AD36" s="1"/>
    </row>
    <row r="37" spans="1:30" x14ac:dyDescent="0.25">
      <c r="A37" s="162"/>
      <c r="B37" s="63"/>
      <c r="C37" s="38"/>
      <c r="D37" s="63"/>
      <c r="E37" s="171"/>
      <c r="G37" s="38"/>
      <c r="H37" s="42"/>
      <c r="I37" s="38"/>
      <c r="J37" s="25"/>
      <c r="K37" s="25"/>
      <c r="L37" s="25"/>
      <c r="M37" s="38"/>
      <c r="N37" s="38"/>
      <c r="O37" s="38"/>
      <c r="P37" s="38"/>
      <c r="Q37" s="238"/>
      <c r="R37" s="238"/>
      <c r="S37" s="238"/>
      <c r="T37" s="238"/>
      <c r="U37" s="238"/>
      <c r="V37" s="38"/>
      <c r="W37" s="63"/>
      <c r="X37" s="38"/>
      <c r="Y37" s="1"/>
      <c r="Z37" s="1"/>
      <c r="AA37" s="1"/>
      <c r="AB37" s="1"/>
      <c r="AC37" s="1"/>
      <c r="AD37" s="1"/>
    </row>
    <row r="38" spans="1:30" x14ac:dyDescent="0.25">
      <c r="A38" s="162"/>
      <c r="B38" s="63"/>
      <c r="C38" s="38"/>
      <c r="D38" s="63"/>
      <c r="E38" s="171"/>
      <c r="G38" s="38"/>
      <c r="H38" s="42"/>
      <c r="I38" s="38"/>
      <c r="J38" s="25"/>
      <c r="K38" s="25"/>
      <c r="L38" s="25"/>
      <c r="M38" s="38"/>
      <c r="N38" s="38"/>
      <c r="O38" s="38"/>
      <c r="P38" s="38"/>
      <c r="Q38" s="238"/>
      <c r="R38" s="238"/>
      <c r="S38" s="238"/>
      <c r="T38" s="238"/>
      <c r="U38" s="238"/>
      <c r="V38" s="38"/>
      <c r="W38" s="63"/>
      <c r="X38" s="38"/>
      <c r="Y38" s="1"/>
      <c r="Z38" s="1"/>
      <c r="AA38" s="1"/>
      <c r="AB38" s="1"/>
      <c r="AC38" s="1"/>
      <c r="AD38" s="1"/>
    </row>
    <row r="39" spans="1:30" x14ac:dyDescent="0.25">
      <c r="A39" s="162"/>
      <c r="B39" s="63"/>
      <c r="C39" s="38"/>
      <c r="D39" s="63"/>
      <c r="E39" s="171"/>
      <c r="G39" s="38"/>
      <c r="H39" s="42"/>
      <c r="I39" s="38"/>
      <c r="J39" s="25"/>
      <c r="K39" s="25"/>
      <c r="L39" s="25"/>
      <c r="M39" s="38"/>
      <c r="N39" s="38"/>
      <c r="O39" s="38"/>
      <c r="P39" s="38"/>
      <c r="Q39" s="238"/>
      <c r="R39" s="238"/>
      <c r="S39" s="238"/>
      <c r="T39" s="238"/>
      <c r="U39" s="238"/>
      <c r="V39" s="38"/>
      <c r="W39" s="63"/>
      <c r="X39" s="38"/>
      <c r="Y39" s="1"/>
      <c r="Z39" s="1"/>
      <c r="AA39" s="1"/>
      <c r="AB39" s="1"/>
      <c r="AC39" s="1"/>
      <c r="AD39" s="1"/>
    </row>
    <row r="40" spans="1:30" x14ac:dyDescent="0.25">
      <c r="A40" s="162"/>
      <c r="B40" s="63"/>
      <c r="C40" s="38"/>
      <c r="D40" s="63"/>
      <c r="E40" s="171"/>
      <c r="G40" s="38"/>
      <c r="H40" s="42"/>
      <c r="I40" s="38"/>
      <c r="J40" s="25"/>
      <c r="K40" s="25"/>
      <c r="L40" s="25"/>
      <c r="M40" s="38"/>
      <c r="N40" s="38"/>
      <c r="O40" s="38"/>
      <c r="P40" s="38"/>
      <c r="Q40" s="238"/>
      <c r="R40" s="238"/>
      <c r="S40" s="238"/>
      <c r="T40" s="238"/>
      <c r="U40" s="238"/>
      <c r="V40" s="38"/>
      <c r="W40" s="63"/>
      <c r="X40" s="38"/>
      <c r="Y40" s="1"/>
      <c r="Z40" s="1"/>
      <c r="AA40" s="1"/>
      <c r="AB40" s="1"/>
      <c r="AC40" s="1"/>
      <c r="AD40" s="1"/>
    </row>
    <row r="41" spans="1:30" x14ac:dyDescent="0.25">
      <c r="A41" s="162"/>
      <c r="B41" s="63"/>
      <c r="C41" s="38"/>
      <c r="D41" s="63"/>
      <c r="E41" s="63"/>
      <c r="F41" s="25"/>
      <c r="G41" s="38"/>
      <c r="H41" s="42"/>
      <c r="I41" s="38"/>
      <c r="J41" s="25"/>
      <c r="K41" s="25"/>
      <c r="L41" s="25"/>
      <c r="M41" s="25"/>
      <c r="N41" s="62"/>
      <c r="O41" s="62"/>
      <c r="P41" s="25"/>
      <c r="Q41" s="240"/>
      <c r="R41" s="240"/>
      <c r="S41" s="240"/>
      <c r="T41" s="240"/>
      <c r="U41" s="240"/>
      <c r="V41" s="25"/>
      <c r="W41" s="63"/>
      <c r="X41" s="25"/>
      <c r="Y41" s="1"/>
      <c r="Z41" s="1"/>
      <c r="AA41" s="1"/>
      <c r="AB41" s="1"/>
      <c r="AC41" s="1"/>
      <c r="AD41" s="1"/>
    </row>
    <row r="42" spans="1:30" x14ac:dyDescent="0.25">
      <c r="A42" s="162"/>
      <c r="B42" s="63"/>
      <c r="C42" s="38"/>
      <c r="D42" s="63"/>
      <c r="E42" s="63"/>
      <c r="F42" s="25"/>
      <c r="G42" s="38"/>
      <c r="H42" s="42"/>
      <c r="I42" s="38"/>
      <c r="J42" s="25"/>
      <c r="K42" s="25"/>
      <c r="L42" s="25"/>
      <c r="M42" s="25"/>
      <c r="N42" s="62"/>
      <c r="O42" s="62"/>
      <c r="P42" s="25"/>
      <c r="Q42" s="240"/>
      <c r="R42" s="240"/>
      <c r="S42" s="240"/>
      <c r="T42" s="240"/>
      <c r="U42" s="240"/>
      <c r="V42" s="25"/>
      <c r="W42" s="63"/>
      <c r="X42" s="25"/>
      <c r="Y42" s="1"/>
      <c r="Z42" s="1"/>
      <c r="AA42" s="1"/>
      <c r="AB42" s="1"/>
      <c r="AC42" s="1"/>
      <c r="AD42" s="1"/>
    </row>
    <row r="43" spans="1:30" x14ac:dyDescent="0.25">
      <c r="A43" s="162"/>
      <c r="B43" s="63"/>
      <c r="C43" s="38"/>
      <c r="D43" s="63"/>
      <c r="E43" s="63"/>
      <c r="F43" s="25"/>
      <c r="G43" s="38"/>
      <c r="H43" s="42"/>
      <c r="I43" s="38"/>
      <c r="J43" s="25"/>
      <c r="K43" s="25"/>
      <c r="L43" s="25"/>
      <c r="M43" s="25"/>
      <c r="N43" s="62"/>
      <c r="O43" s="62"/>
      <c r="P43" s="25"/>
      <c r="Q43" s="240"/>
      <c r="R43" s="240"/>
      <c r="S43" s="240"/>
      <c r="T43" s="240"/>
      <c r="U43" s="240"/>
      <c r="V43" s="25"/>
      <c r="W43" s="63"/>
      <c r="X43" s="25"/>
      <c r="Y43" s="1"/>
      <c r="Z43" s="1"/>
      <c r="AA43" s="1"/>
      <c r="AB43" s="1"/>
      <c r="AC43" s="1"/>
      <c r="AD43" s="1"/>
    </row>
    <row r="44" spans="1:30" x14ac:dyDescent="0.25">
      <c r="A44" s="162"/>
      <c r="B44" s="63"/>
      <c r="C44" s="38"/>
      <c r="D44" s="63"/>
      <c r="E44" s="63"/>
      <c r="F44" s="25"/>
      <c r="G44" s="38"/>
      <c r="H44" s="42"/>
      <c r="I44" s="38"/>
      <c r="J44" s="25"/>
      <c r="K44" s="25"/>
      <c r="L44" s="25"/>
      <c r="M44" s="25"/>
      <c r="N44" s="62"/>
      <c r="O44" s="62"/>
      <c r="P44" s="25"/>
      <c r="Q44" s="240"/>
      <c r="R44" s="240"/>
      <c r="S44" s="240"/>
      <c r="T44" s="240"/>
      <c r="U44" s="240"/>
      <c r="V44" s="25"/>
      <c r="W44" s="63"/>
      <c r="X44" s="25"/>
      <c r="Y44" s="1"/>
      <c r="Z44" s="1"/>
      <c r="AA44" s="1"/>
      <c r="AB44" s="1"/>
      <c r="AC44" s="1"/>
      <c r="AD44" s="1"/>
    </row>
    <row r="45" spans="1:30" x14ac:dyDescent="0.25">
      <c r="A45" s="162"/>
      <c r="B45" s="63"/>
      <c r="C45" s="38"/>
      <c r="D45" s="63"/>
      <c r="E45" s="63"/>
      <c r="F45" s="25"/>
      <c r="G45" s="38"/>
      <c r="H45" s="42"/>
      <c r="I45" s="38"/>
      <c r="J45" s="25"/>
      <c r="K45" s="25"/>
      <c r="L45" s="25"/>
      <c r="M45" s="25"/>
      <c r="N45" s="62"/>
      <c r="O45" s="62"/>
      <c r="P45" s="25"/>
      <c r="Q45" s="240"/>
      <c r="R45" s="240"/>
      <c r="S45" s="240"/>
      <c r="T45" s="240"/>
      <c r="U45" s="240"/>
      <c r="V45" s="25"/>
      <c r="W45" s="63"/>
      <c r="X45" s="25"/>
      <c r="Y45" s="1"/>
      <c r="Z45" s="1"/>
      <c r="AA45" s="1"/>
      <c r="AB45" s="1"/>
      <c r="AC45" s="1"/>
      <c r="AD45" s="1"/>
    </row>
    <row r="46" spans="1:30" x14ac:dyDescent="0.25">
      <c r="A46" s="162"/>
      <c r="B46" s="63"/>
      <c r="C46" s="38"/>
      <c r="D46" s="63"/>
      <c r="E46" s="63"/>
      <c r="F46" s="25"/>
      <c r="G46" s="38"/>
      <c r="H46" s="42"/>
      <c r="I46" s="38"/>
      <c r="J46" s="25"/>
      <c r="K46" s="25"/>
      <c r="L46" s="25"/>
      <c r="M46" s="25"/>
      <c r="N46" s="62"/>
      <c r="O46" s="62"/>
      <c r="P46" s="25"/>
      <c r="Q46" s="240"/>
      <c r="R46" s="240"/>
      <c r="S46" s="240"/>
      <c r="T46" s="240"/>
      <c r="U46" s="240"/>
      <c r="V46" s="25"/>
      <c r="W46" s="63"/>
      <c r="X46" s="25"/>
      <c r="Y46" s="1"/>
      <c r="Z46" s="1"/>
      <c r="AA46" s="1"/>
      <c r="AB46" s="1"/>
      <c r="AC46" s="1"/>
      <c r="AD46" s="1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241"/>
      <c r="R48" s="241"/>
      <c r="S48" s="241"/>
      <c r="T48" s="241"/>
      <c r="U48" s="241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241"/>
      <c r="R49" s="241"/>
      <c r="S49" s="241"/>
      <c r="T49" s="241"/>
      <c r="U49" s="24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241"/>
      <c r="R50" s="241"/>
      <c r="S50" s="241"/>
      <c r="T50" s="241"/>
      <c r="U50" s="24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241"/>
      <c r="R51" s="241"/>
      <c r="S51" s="241"/>
      <c r="T51" s="241"/>
      <c r="U51" s="24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241"/>
      <c r="R52" s="241"/>
      <c r="S52" s="241"/>
      <c r="T52" s="241"/>
      <c r="U52" s="24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241"/>
      <c r="R53" s="241"/>
      <c r="S53" s="241"/>
      <c r="T53" s="241"/>
      <c r="U53" s="24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241"/>
      <c r="R54" s="241"/>
      <c r="S54" s="241"/>
      <c r="T54" s="241"/>
      <c r="U54" s="24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241"/>
      <c r="R55" s="241"/>
      <c r="S55" s="241"/>
      <c r="T55" s="241"/>
      <c r="U55" s="24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241"/>
      <c r="R56" s="241"/>
      <c r="S56" s="241"/>
      <c r="T56" s="241"/>
      <c r="U56" s="24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241"/>
      <c r="R57" s="241"/>
      <c r="S57" s="241"/>
      <c r="T57" s="241"/>
      <c r="U57" s="24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241"/>
      <c r="R58" s="241"/>
      <c r="S58" s="241"/>
      <c r="T58" s="241"/>
      <c r="U58" s="24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241"/>
      <c r="R59" s="241"/>
      <c r="S59" s="241"/>
      <c r="T59" s="241"/>
      <c r="U59" s="241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zoomScale="97" zoomScaleNormal="97" workbookViewId="0"/>
  </sheetViews>
  <sheetFormatPr defaultRowHeight="15" x14ac:dyDescent="0.25"/>
  <cols>
    <col min="1" max="1" width="0.85546875" style="95" customWidth="1"/>
    <col min="2" max="2" width="8" style="149" customWidth="1"/>
    <col min="3" max="3" width="7.5703125" style="150" customWidth="1"/>
    <col min="4" max="4" width="5.85546875" style="149" customWidth="1"/>
    <col min="5" max="7" width="5.7109375" style="150" customWidth="1"/>
    <col min="8" max="8" width="10.7109375" style="150" customWidth="1"/>
    <col min="9" max="9" width="0.5703125" style="150" customWidth="1"/>
    <col min="10" max="12" width="5.7109375" style="150" customWidth="1"/>
    <col min="13" max="13" width="10.7109375" style="150" customWidth="1"/>
    <col min="14" max="16" width="5.7109375" style="150" customWidth="1"/>
    <col min="17" max="17" width="10.5703125" style="150" customWidth="1"/>
    <col min="18" max="20" width="3.7109375" style="151" customWidth="1"/>
    <col min="21" max="21" width="0.5703125" style="209" customWidth="1"/>
    <col min="22" max="25" width="16.7109375" style="194" customWidth="1"/>
    <col min="26" max="26" width="14.7109375" style="194" customWidth="1"/>
    <col min="27" max="27" width="15.28515625" style="194" customWidth="1"/>
    <col min="28" max="28" width="16.5703125" style="194" customWidth="1"/>
    <col min="29" max="29" width="37.85546875" style="194" customWidth="1"/>
    <col min="30" max="30" width="24.28515625" style="194" customWidth="1"/>
    <col min="31" max="31" width="9.140625" style="194"/>
    <col min="32" max="16384" width="9.140625" style="95"/>
  </cols>
  <sheetData>
    <row r="1" spans="1:31" s="71" customFormat="1" ht="19.5" customHeight="1" x14ac:dyDescent="0.3">
      <c r="A1" s="67"/>
      <c r="B1" s="68" t="s">
        <v>59</v>
      </c>
      <c r="C1" s="69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180"/>
      <c r="V1" s="181"/>
      <c r="W1" s="181"/>
      <c r="X1" s="181"/>
      <c r="Y1" s="181"/>
      <c r="Z1" s="182"/>
      <c r="AA1" s="183"/>
      <c r="AB1" s="184"/>
      <c r="AC1" s="184"/>
      <c r="AD1" s="184"/>
      <c r="AE1" s="185"/>
    </row>
    <row r="2" spans="1:31" s="79" customFormat="1" ht="18.75" customHeight="1" x14ac:dyDescent="0.25">
      <c r="A2" s="72"/>
      <c r="B2" s="73" t="s">
        <v>35</v>
      </c>
      <c r="C2" s="74"/>
      <c r="D2" s="75" t="s">
        <v>57</v>
      </c>
      <c r="E2" s="76"/>
      <c r="F2" s="77"/>
      <c r="G2" s="78"/>
      <c r="H2" s="77"/>
      <c r="I2" s="77"/>
      <c r="J2" s="78"/>
      <c r="K2" s="77"/>
      <c r="L2" s="78"/>
      <c r="M2" s="77"/>
      <c r="N2" s="77"/>
      <c r="O2" s="78"/>
      <c r="P2" s="77"/>
      <c r="Q2" s="76"/>
      <c r="R2" s="78"/>
      <c r="S2" s="78"/>
      <c r="T2" s="78"/>
      <c r="U2" s="13"/>
      <c r="V2" s="13"/>
      <c r="W2" s="13"/>
      <c r="X2" s="13"/>
      <c r="Y2" s="13"/>
      <c r="Z2" s="182"/>
      <c r="AA2" s="183"/>
      <c r="AB2" s="184"/>
      <c r="AC2" s="184"/>
      <c r="AD2" s="184"/>
      <c r="AE2" s="186"/>
    </row>
    <row r="3" spans="1:31" s="89" customFormat="1" ht="15" customHeight="1" x14ac:dyDescent="0.25">
      <c r="A3" s="38"/>
      <c r="B3" s="80" t="s">
        <v>60</v>
      </c>
      <c r="C3" s="81" t="s">
        <v>13</v>
      </c>
      <c r="D3" s="82"/>
      <c r="E3" s="83"/>
      <c r="F3" s="82"/>
      <c r="G3" s="82"/>
      <c r="H3" s="84"/>
      <c r="I3" s="85"/>
      <c r="J3" s="86" t="s">
        <v>15</v>
      </c>
      <c r="K3" s="87"/>
      <c r="L3" s="82"/>
      <c r="M3" s="84"/>
      <c r="N3" s="86" t="s">
        <v>16</v>
      </c>
      <c r="O3" s="87"/>
      <c r="P3" s="87"/>
      <c r="Q3" s="87"/>
      <c r="R3" s="88" t="s">
        <v>61</v>
      </c>
      <c r="S3" s="82"/>
      <c r="T3" s="84"/>
      <c r="U3" s="187"/>
      <c r="V3" s="188" t="s">
        <v>69</v>
      </c>
      <c r="W3" s="189"/>
      <c r="X3" s="189"/>
      <c r="Y3" s="189"/>
      <c r="Z3" s="182"/>
      <c r="AA3" s="183"/>
      <c r="AB3" s="184"/>
      <c r="AC3" s="184"/>
      <c r="AD3" s="184"/>
      <c r="AE3" s="190"/>
    </row>
    <row r="4" spans="1:31" ht="15" customHeight="1" x14ac:dyDescent="0.25">
      <c r="A4" s="38"/>
      <c r="B4" s="90" t="s">
        <v>0</v>
      </c>
      <c r="C4" s="191" t="s">
        <v>1</v>
      </c>
      <c r="D4" s="90" t="s">
        <v>4</v>
      </c>
      <c r="E4" s="90" t="s">
        <v>62</v>
      </c>
      <c r="F4" s="90" t="s">
        <v>63</v>
      </c>
      <c r="G4" s="91" t="s">
        <v>33</v>
      </c>
      <c r="H4" s="90" t="s">
        <v>64</v>
      </c>
      <c r="I4" s="92"/>
      <c r="J4" s="90" t="s">
        <v>62</v>
      </c>
      <c r="K4" s="90" t="s">
        <v>63</v>
      </c>
      <c r="L4" s="93" t="s">
        <v>33</v>
      </c>
      <c r="M4" s="90" t="s">
        <v>64</v>
      </c>
      <c r="N4" s="90" t="s">
        <v>62</v>
      </c>
      <c r="O4" s="90" t="s">
        <v>63</v>
      </c>
      <c r="P4" s="90" t="s">
        <v>33</v>
      </c>
      <c r="Q4" s="90" t="s">
        <v>64</v>
      </c>
      <c r="R4" s="91">
        <v>1</v>
      </c>
      <c r="S4" s="94">
        <v>2</v>
      </c>
      <c r="T4" s="90">
        <v>3</v>
      </c>
      <c r="U4" s="41"/>
      <c r="V4" s="18" t="s">
        <v>113</v>
      </c>
      <c r="W4" s="192" t="s">
        <v>114</v>
      </c>
      <c r="X4" s="192" t="s">
        <v>115</v>
      </c>
      <c r="Y4" s="193" t="s">
        <v>116</v>
      </c>
      <c r="Z4" s="182"/>
      <c r="AA4" s="183"/>
      <c r="AB4" s="184"/>
      <c r="AC4" s="184"/>
      <c r="AD4" s="184"/>
    </row>
    <row r="5" spans="1:31" ht="15" customHeight="1" x14ac:dyDescent="0.25">
      <c r="A5" s="38"/>
      <c r="B5" s="96">
        <v>1999</v>
      </c>
      <c r="C5" s="97" t="s">
        <v>65</v>
      </c>
      <c r="D5" s="96" t="s">
        <v>36</v>
      </c>
      <c r="E5" s="98" t="s">
        <v>66</v>
      </c>
      <c r="F5" s="96"/>
      <c r="G5" s="195"/>
      <c r="H5" s="196"/>
      <c r="I5" s="92"/>
      <c r="J5" s="80"/>
      <c r="K5" s="80"/>
      <c r="L5" s="80"/>
      <c r="M5" s="30"/>
      <c r="N5" s="80"/>
      <c r="O5" s="80"/>
      <c r="P5" s="80"/>
      <c r="Q5" s="80"/>
      <c r="R5" s="102"/>
      <c r="S5" s="103"/>
      <c r="T5" s="80"/>
      <c r="U5" s="41"/>
      <c r="V5" s="6"/>
      <c r="W5" s="6"/>
      <c r="X5" s="6"/>
      <c r="Y5" s="12"/>
      <c r="Z5" s="182"/>
      <c r="AA5" s="183"/>
      <c r="AB5" s="184"/>
      <c r="AC5" s="184"/>
      <c r="AD5" s="184"/>
    </row>
    <row r="6" spans="1:31" ht="15" customHeight="1" x14ac:dyDescent="0.25">
      <c r="A6" s="38"/>
      <c r="B6" s="96">
        <v>2000</v>
      </c>
      <c r="C6" s="97" t="s">
        <v>65</v>
      </c>
      <c r="D6" s="96" t="s">
        <v>45</v>
      </c>
      <c r="E6" s="98" t="s">
        <v>67</v>
      </c>
      <c r="F6" s="96"/>
      <c r="G6" s="195"/>
      <c r="H6" s="196"/>
      <c r="I6" s="92"/>
      <c r="J6" s="80"/>
      <c r="K6" s="80"/>
      <c r="L6" s="80"/>
      <c r="M6" s="30"/>
      <c r="N6" s="80"/>
      <c r="O6" s="80"/>
      <c r="P6" s="80"/>
      <c r="Q6" s="80"/>
      <c r="R6" s="102"/>
      <c r="S6" s="103"/>
      <c r="T6" s="80"/>
      <c r="U6" s="41"/>
      <c r="V6" s="6"/>
      <c r="W6" s="6"/>
      <c r="X6" s="6"/>
      <c r="Y6" s="12"/>
      <c r="Z6" s="182"/>
      <c r="AA6" s="183"/>
      <c r="AB6" s="184"/>
      <c r="AC6" s="184"/>
      <c r="AD6" s="184"/>
    </row>
    <row r="7" spans="1:31" ht="15" customHeight="1" x14ac:dyDescent="0.25">
      <c r="A7" s="38"/>
      <c r="B7" s="80">
        <v>2012</v>
      </c>
      <c r="C7" s="100" t="s">
        <v>65</v>
      </c>
      <c r="D7" s="80" t="s">
        <v>46</v>
      </c>
      <c r="E7" s="80">
        <v>26</v>
      </c>
      <c r="F7" s="80">
        <v>13</v>
      </c>
      <c r="G7" s="80">
        <v>13</v>
      </c>
      <c r="H7" s="101">
        <f>PRODUCT(F7/E7)</f>
        <v>0.5</v>
      </c>
      <c r="I7" s="92"/>
      <c r="J7" s="80">
        <v>12</v>
      </c>
      <c r="K7" s="80">
        <v>5</v>
      </c>
      <c r="L7" s="80">
        <v>7</v>
      </c>
      <c r="M7" s="30">
        <f>PRODUCT(K7/J7)</f>
        <v>0.41666666666666669</v>
      </c>
      <c r="N7" s="80"/>
      <c r="O7" s="80"/>
      <c r="P7" s="80"/>
      <c r="Q7" s="80"/>
      <c r="R7" s="102"/>
      <c r="S7" s="103"/>
      <c r="T7" s="80"/>
      <c r="U7" s="41"/>
      <c r="V7" s="6" t="s">
        <v>117</v>
      </c>
      <c r="W7" s="6" t="s">
        <v>118</v>
      </c>
      <c r="X7" s="6" t="s">
        <v>119</v>
      </c>
      <c r="Y7" s="12"/>
      <c r="Z7" s="182"/>
      <c r="AA7" s="183"/>
      <c r="AB7" s="184"/>
      <c r="AC7" s="184"/>
      <c r="AD7" s="184"/>
    </row>
    <row r="8" spans="1:31" ht="15" customHeight="1" x14ac:dyDescent="0.25">
      <c r="A8" s="38"/>
      <c r="B8" s="103">
        <v>2013</v>
      </c>
      <c r="C8" s="100" t="s">
        <v>65</v>
      </c>
      <c r="D8" s="104" t="s">
        <v>68</v>
      </c>
      <c r="E8" s="80">
        <v>26</v>
      </c>
      <c r="F8" s="80">
        <v>16</v>
      </c>
      <c r="G8" s="80">
        <v>10</v>
      </c>
      <c r="H8" s="105">
        <f>PRODUCT(F8/E8)</f>
        <v>0.61538461538461542</v>
      </c>
      <c r="I8" s="92"/>
      <c r="J8" s="80">
        <v>10</v>
      </c>
      <c r="K8" s="80">
        <v>5</v>
      </c>
      <c r="L8" s="80">
        <v>5</v>
      </c>
      <c r="M8" s="106">
        <f>PRODUCT(K8/J8)</f>
        <v>0.5</v>
      </c>
      <c r="N8" s="107"/>
      <c r="O8" s="107"/>
      <c r="P8" s="107"/>
      <c r="Q8" s="105"/>
      <c r="R8" s="108"/>
      <c r="S8" s="109"/>
      <c r="T8" s="107">
        <v>1</v>
      </c>
      <c r="U8" s="187"/>
      <c r="V8" s="6" t="s">
        <v>120</v>
      </c>
      <c r="W8" s="6" t="s">
        <v>121</v>
      </c>
      <c r="X8" s="6" t="s">
        <v>122</v>
      </c>
      <c r="Y8" s="12"/>
      <c r="Z8" s="182"/>
      <c r="AA8" s="183"/>
      <c r="AB8" s="184"/>
      <c r="AC8" s="184"/>
      <c r="AD8" s="184"/>
    </row>
    <row r="9" spans="1:31" ht="15" customHeight="1" x14ac:dyDescent="0.25">
      <c r="A9" s="38"/>
      <c r="B9" s="110" t="s">
        <v>7</v>
      </c>
      <c r="C9" s="81"/>
      <c r="D9" s="111"/>
      <c r="E9" s="93">
        <f>SUM(E7:E8)</f>
        <v>52</v>
      </c>
      <c r="F9" s="93">
        <f>SUM(F7:F8)</f>
        <v>29</v>
      </c>
      <c r="G9" s="93">
        <f>SUM(G7:G8)</f>
        <v>23</v>
      </c>
      <c r="H9" s="112">
        <f t="shared" ref="H9" si="0">PRODUCT(F9/E9)</f>
        <v>0.55769230769230771</v>
      </c>
      <c r="I9" s="92"/>
      <c r="J9" s="93">
        <f>SUM(J7:J8)</f>
        <v>22</v>
      </c>
      <c r="K9" s="93">
        <f>SUM(K7:K8)</f>
        <v>10</v>
      </c>
      <c r="L9" s="93">
        <f>SUM(L7:L8)</f>
        <v>12</v>
      </c>
      <c r="M9" s="112">
        <v>0</v>
      </c>
      <c r="N9" s="93">
        <f>SUM(N7:N8)</f>
        <v>0</v>
      </c>
      <c r="O9" s="93">
        <f>SUM(O7:O8)</f>
        <v>0</v>
      </c>
      <c r="P9" s="93">
        <f>SUM(P7:P8)</f>
        <v>0</v>
      </c>
      <c r="Q9" s="112">
        <v>0</v>
      </c>
      <c r="R9" s="93">
        <f>SUM(R7:R8)</f>
        <v>0</v>
      </c>
      <c r="S9" s="93">
        <f>SUM(S7:S8)</f>
        <v>0</v>
      </c>
      <c r="T9" s="93">
        <f>SUM(T7:T8)</f>
        <v>1</v>
      </c>
      <c r="U9" s="197"/>
      <c r="V9" s="198" t="s">
        <v>72</v>
      </c>
      <c r="W9" s="148" t="s">
        <v>74</v>
      </c>
      <c r="X9" s="148" t="s">
        <v>72</v>
      </c>
      <c r="Y9" s="199"/>
      <c r="Z9" s="182"/>
      <c r="AA9" s="183"/>
      <c r="AB9" s="184"/>
      <c r="AC9" s="184"/>
      <c r="AD9" s="184"/>
    </row>
    <row r="10" spans="1:31" ht="15" customHeight="1" x14ac:dyDescent="0.25">
      <c r="A10" s="38"/>
      <c r="B10" s="113"/>
      <c r="C10" s="114"/>
      <c r="D10" s="114"/>
      <c r="E10" s="114"/>
      <c r="F10" s="114"/>
      <c r="G10" s="114"/>
      <c r="H10" s="114"/>
      <c r="I10" s="115"/>
      <c r="J10" s="114"/>
      <c r="K10" s="114"/>
      <c r="L10" s="114"/>
      <c r="M10" s="114"/>
      <c r="N10" s="114"/>
      <c r="O10" s="114"/>
      <c r="P10" s="114"/>
      <c r="Q10" s="114"/>
      <c r="R10" s="119"/>
      <c r="S10" s="119"/>
      <c r="T10" s="119"/>
      <c r="U10" s="41"/>
      <c r="V10" s="184"/>
      <c r="W10" s="184"/>
      <c r="X10" s="184"/>
      <c r="Y10" s="184"/>
      <c r="Z10" s="184"/>
      <c r="AA10" s="184"/>
      <c r="AB10" s="184"/>
      <c r="AC10" s="184"/>
      <c r="AD10" s="184"/>
    </row>
    <row r="11" spans="1:31" ht="15" customHeight="1" x14ac:dyDescent="0.2">
      <c r="A11" s="38"/>
      <c r="B11" s="88" t="s">
        <v>25</v>
      </c>
      <c r="C11" s="116"/>
      <c r="D11" s="116"/>
      <c r="E11" s="87" t="s">
        <v>62</v>
      </c>
      <c r="F11" s="87" t="s">
        <v>63</v>
      </c>
      <c r="G11" s="84" t="s">
        <v>33</v>
      </c>
      <c r="H11" s="87" t="s">
        <v>64</v>
      </c>
      <c r="I11" s="117"/>
      <c r="J11" s="118" t="s">
        <v>69</v>
      </c>
      <c r="K11" s="111"/>
      <c r="L11" s="111"/>
      <c r="M11" s="90" t="s">
        <v>70</v>
      </c>
      <c r="N11" s="90" t="s">
        <v>62</v>
      </c>
      <c r="O11" s="90" t="s">
        <v>63</v>
      </c>
      <c r="P11" s="90" t="s">
        <v>33</v>
      </c>
      <c r="Q11" s="90" t="s">
        <v>64</v>
      </c>
      <c r="R11" s="200"/>
      <c r="S11" s="200"/>
      <c r="T11" s="200"/>
      <c r="U11" s="200"/>
      <c r="V11" s="200" t="s">
        <v>81</v>
      </c>
      <c r="W11" s="38" t="s">
        <v>83</v>
      </c>
      <c r="X11" s="201"/>
      <c r="Y11" s="184"/>
      <c r="Z11" s="184"/>
      <c r="AA11" s="184"/>
      <c r="AB11" s="184"/>
      <c r="AC11" s="184"/>
      <c r="AD11" s="184"/>
    </row>
    <row r="12" spans="1:31" ht="15" customHeight="1" x14ac:dyDescent="0.2">
      <c r="A12" s="38"/>
      <c r="B12" s="120" t="s">
        <v>13</v>
      </c>
      <c r="C12" s="121"/>
      <c r="D12" s="121"/>
      <c r="E12" s="80">
        <f>PRODUCT(E9)</f>
        <v>52</v>
      </c>
      <c r="F12" s="80">
        <f t="shared" ref="F12:H12" si="1">PRODUCT(F9)</f>
        <v>29</v>
      </c>
      <c r="G12" s="80">
        <f t="shared" si="1"/>
        <v>23</v>
      </c>
      <c r="H12" s="122">
        <f t="shared" si="1"/>
        <v>0.55769230769230771</v>
      </c>
      <c r="I12" s="117"/>
      <c r="J12" s="120" t="s">
        <v>71</v>
      </c>
      <c r="K12" s="123"/>
      <c r="L12" s="202"/>
      <c r="M12" s="124" t="s">
        <v>123</v>
      </c>
      <c r="N12" s="125">
        <v>11</v>
      </c>
      <c r="O12" s="125">
        <v>7</v>
      </c>
      <c r="P12" s="125">
        <v>4</v>
      </c>
      <c r="Q12" s="30">
        <f>PRODUCT(O12/N12)</f>
        <v>0.63636363636363635</v>
      </c>
      <c r="R12" s="200"/>
      <c r="S12" s="200"/>
      <c r="T12" s="200"/>
      <c r="U12" s="200"/>
      <c r="V12" s="184"/>
      <c r="W12" s="200"/>
      <c r="X12" s="201"/>
      <c r="Y12" s="184"/>
      <c r="Z12" s="184"/>
      <c r="AA12" s="184"/>
      <c r="AB12" s="184"/>
      <c r="AC12" s="184"/>
      <c r="AD12" s="184"/>
    </row>
    <row r="13" spans="1:31" ht="15" customHeight="1" x14ac:dyDescent="0.2">
      <c r="A13" s="38"/>
      <c r="B13" s="126" t="s">
        <v>15</v>
      </c>
      <c r="C13" s="127"/>
      <c r="D13" s="127"/>
      <c r="E13" s="80">
        <f>PRODUCT(J9)</f>
        <v>22</v>
      </c>
      <c r="F13" s="80">
        <f t="shared" ref="F13:G13" si="2">PRODUCT(K9)</f>
        <v>10</v>
      </c>
      <c r="G13" s="80">
        <f t="shared" si="2"/>
        <v>12</v>
      </c>
      <c r="H13" s="101">
        <f t="shared" ref="H13:H15" si="3">PRODUCT(F13/E13)</f>
        <v>0.45454545454545453</v>
      </c>
      <c r="I13" s="117"/>
      <c r="J13" s="120" t="s">
        <v>73</v>
      </c>
      <c r="K13" s="123"/>
      <c r="L13" s="202"/>
      <c r="M13" s="130" t="s">
        <v>74</v>
      </c>
      <c r="N13" s="80">
        <v>7</v>
      </c>
      <c r="O13" s="80">
        <v>1</v>
      </c>
      <c r="P13" s="80">
        <v>6</v>
      </c>
      <c r="Q13" s="30">
        <f>PRODUCT(O13/N13)</f>
        <v>0.14285714285714285</v>
      </c>
      <c r="R13" s="200"/>
      <c r="S13" s="200"/>
      <c r="T13" s="200"/>
      <c r="U13" s="200"/>
      <c r="V13" s="184"/>
      <c r="W13" s="200"/>
      <c r="X13" s="25"/>
      <c r="Y13" s="184"/>
      <c r="Z13" s="184"/>
      <c r="AA13" s="184"/>
      <c r="AB13" s="184"/>
      <c r="AC13" s="184"/>
      <c r="AD13" s="184"/>
    </row>
    <row r="14" spans="1:31" ht="15" customHeight="1" x14ac:dyDescent="0.2">
      <c r="A14" s="38"/>
      <c r="B14" s="120" t="s">
        <v>16</v>
      </c>
      <c r="C14" s="121"/>
      <c r="D14" s="121"/>
      <c r="E14" s="80"/>
      <c r="F14" s="80"/>
      <c r="G14" s="80"/>
      <c r="H14" s="101"/>
      <c r="I14" s="117"/>
      <c r="J14" s="128" t="s">
        <v>124</v>
      </c>
      <c r="K14" s="129"/>
      <c r="L14" s="129"/>
      <c r="M14" s="130" t="s">
        <v>72</v>
      </c>
      <c r="N14" s="80">
        <v>4</v>
      </c>
      <c r="O14" s="80">
        <v>2</v>
      </c>
      <c r="P14" s="80">
        <v>2</v>
      </c>
      <c r="Q14" s="30">
        <f>PRODUCT(O14/N14)</f>
        <v>0.5</v>
      </c>
      <c r="R14" s="200"/>
      <c r="S14" s="200"/>
      <c r="T14" s="200"/>
      <c r="U14" s="200"/>
      <c r="V14" s="184"/>
      <c r="W14" s="200"/>
      <c r="X14" s="184"/>
      <c r="Y14" s="184"/>
      <c r="Z14" s="184"/>
      <c r="AA14" s="184"/>
      <c r="AB14" s="184"/>
      <c r="AC14" s="184"/>
      <c r="AD14" s="184"/>
    </row>
    <row r="15" spans="1:31" ht="15" customHeight="1" x14ac:dyDescent="0.2">
      <c r="A15" s="38"/>
      <c r="B15" s="81" t="s">
        <v>26</v>
      </c>
      <c r="C15" s="131"/>
      <c r="D15" s="131"/>
      <c r="E15" s="90">
        <f>SUM(E12:E14)</f>
        <v>74</v>
      </c>
      <c r="F15" s="90">
        <f>SUM(F12:F14)</f>
        <v>39</v>
      </c>
      <c r="G15" s="90">
        <f>SUM(G12:G14)</f>
        <v>35</v>
      </c>
      <c r="H15" s="132">
        <f t="shared" si="3"/>
        <v>0.52702702702702697</v>
      </c>
      <c r="I15" s="203"/>
      <c r="J15" s="81" t="s">
        <v>26</v>
      </c>
      <c r="K15" s="131"/>
      <c r="L15" s="131"/>
      <c r="M15" s="90"/>
      <c r="N15" s="90">
        <f>SUM(N12:N14)</f>
        <v>22</v>
      </c>
      <c r="O15" s="90">
        <f>SUM(O12:O14)</f>
        <v>10</v>
      </c>
      <c r="P15" s="90">
        <f>SUM(P12:P14)</f>
        <v>12</v>
      </c>
      <c r="Q15" s="34">
        <f>PRODUCT(O15/N15)</f>
        <v>0.45454545454545453</v>
      </c>
      <c r="R15" s="200"/>
      <c r="S15" s="200"/>
      <c r="T15" s="200"/>
      <c r="U15" s="200"/>
      <c r="V15" s="184"/>
      <c r="W15" s="200"/>
      <c r="X15" s="184"/>
      <c r="Y15" s="184"/>
      <c r="Z15" s="184"/>
      <c r="AA15" s="184"/>
      <c r="AB15" s="184"/>
      <c r="AC15" s="184"/>
      <c r="AD15" s="184"/>
    </row>
    <row r="16" spans="1:31" ht="15" customHeight="1" x14ac:dyDescent="0.2">
      <c r="A16" s="38"/>
      <c r="B16" s="133"/>
      <c r="C16" s="133"/>
      <c r="D16" s="134"/>
      <c r="E16" s="133"/>
      <c r="F16" s="117"/>
      <c r="G16" s="117"/>
      <c r="H16" s="117"/>
      <c r="I16" s="135"/>
      <c r="J16" s="133"/>
      <c r="K16" s="117"/>
      <c r="L16" s="117"/>
      <c r="M16" s="117"/>
      <c r="N16" s="133"/>
      <c r="O16" s="117"/>
      <c r="P16" s="117"/>
      <c r="Q16" s="117"/>
      <c r="R16" s="133"/>
      <c r="S16" s="133"/>
      <c r="T16" s="133"/>
      <c r="U16" s="184"/>
      <c r="V16" s="184"/>
      <c r="W16" s="200"/>
      <c r="X16" s="184"/>
      <c r="Y16" s="184"/>
      <c r="Z16" s="184"/>
      <c r="AA16" s="184"/>
      <c r="AB16" s="184"/>
      <c r="AC16" s="184"/>
      <c r="AD16" s="184"/>
    </row>
    <row r="17" spans="1:31" s="89" customFormat="1" ht="15" customHeight="1" x14ac:dyDescent="0.2">
      <c r="A17" s="38"/>
      <c r="B17" s="80" t="s">
        <v>75</v>
      </c>
      <c r="C17" s="81" t="s">
        <v>13</v>
      </c>
      <c r="D17" s="136"/>
      <c r="E17" s="131"/>
      <c r="F17" s="136"/>
      <c r="G17" s="136"/>
      <c r="H17" s="91"/>
      <c r="I17" s="204"/>
      <c r="J17" s="137" t="s">
        <v>15</v>
      </c>
      <c r="K17" s="90"/>
      <c r="L17" s="136"/>
      <c r="M17" s="91"/>
      <c r="N17" s="137" t="s">
        <v>16</v>
      </c>
      <c r="O17" s="90"/>
      <c r="P17" s="90"/>
      <c r="Q17" s="90"/>
      <c r="R17" s="138" t="s">
        <v>61</v>
      </c>
      <c r="S17" s="136"/>
      <c r="T17" s="91"/>
      <c r="U17" s="205"/>
      <c r="V17" s="188" t="s">
        <v>69</v>
      </c>
      <c r="W17" s="16"/>
      <c r="X17" s="16"/>
      <c r="Y17" s="16"/>
      <c r="Z17" s="206"/>
      <c r="AA17" s="201"/>
      <c r="AB17" s="184"/>
      <c r="AC17" s="184"/>
      <c r="AD17" s="184"/>
      <c r="AE17" s="194"/>
    </row>
    <row r="18" spans="1:31" ht="15" customHeight="1" x14ac:dyDescent="0.2">
      <c r="A18" s="38"/>
      <c r="B18" s="87" t="s">
        <v>0</v>
      </c>
      <c r="C18" s="207" t="s">
        <v>1</v>
      </c>
      <c r="D18" s="87" t="s">
        <v>4</v>
      </c>
      <c r="E18" s="87" t="s">
        <v>62</v>
      </c>
      <c r="F18" s="87" t="s">
        <v>63</v>
      </c>
      <c r="G18" s="84" t="s">
        <v>33</v>
      </c>
      <c r="H18" s="87" t="s">
        <v>64</v>
      </c>
      <c r="I18" s="92"/>
      <c r="J18" s="87" t="s">
        <v>62</v>
      </c>
      <c r="K18" s="87" t="s">
        <v>63</v>
      </c>
      <c r="L18" s="139" t="s">
        <v>33</v>
      </c>
      <c r="M18" s="87" t="s">
        <v>64</v>
      </c>
      <c r="N18" s="87" t="s">
        <v>62</v>
      </c>
      <c r="O18" s="87" t="s">
        <v>63</v>
      </c>
      <c r="P18" s="87" t="s">
        <v>33</v>
      </c>
      <c r="Q18" s="87" t="s">
        <v>64</v>
      </c>
      <c r="R18" s="84">
        <v>1</v>
      </c>
      <c r="S18" s="140">
        <v>2</v>
      </c>
      <c r="T18" s="87">
        <v>3</v>
      </c>
      <c r="U18" s="25"/>
      <c r="V18" s="18" t="s">
        <v>113</v>
      </c>
      <c r="W18" s="192" t="s">
        <v>114</v>
      </c>
      <c r="X18" s="192" t="s">
        <v>115</v>
      </c>
      <c r="Y18" s="193" t="s">
        <v>116</v>
      </c>
      <c r="Z18" s="206"/>
      <c r="AA18" s="201"/>
      <c r="AB18" s="184"/>
      <c r="AC18" s="184"/>
      <c r="AD18" s="184"/>
    </row>
    <row r="19" spans="1:31" ht="15" customHeight="1" x14ac:dyDescent="0.25">
      <c r="A19" s="38"/>
      <c r="B19" s="26">
        <v>1995</v>
      </c>
      <c r="C19" s="27" t="s">
        <v>76</v>
      </c>
      <c r="D19" s="26" t="s">
        <v>39</v>
      </c>
      <c r="E19" s="29">
        <v>22</v>
      </c>
      <c r="F19" s="26">
        <v>12</v>
      </c>
      <c r="G19" s="26">
        <v>10</v>
      </c>
      <c r="H19" s="30">
        <f>PRODUCT(F19/E19)</f>
        <v>0.54545454545454541</v>
      </c>
      <c r="I19" s="41"/>
      <c r="J19" s="26">
        <v>3</v>
      </c>
      <c r="K19" s="26">
        <v>0</v>
      </c>
      <c r="L19" s="26">
        <v>3</v>
      </c>
      <c r="M19" s="106">
        <f>PRODUCT(K19/J19)</f>
        <v>0</v>
      </c>
      <c r="N19" s="29"/>
      <c r="O19" s="29"/>
      <c r="P19" s="29"/>
      <c r="Q19" s="106"/>
      <c r="R19" s="28"/>
      <c r="S19" s="32"/>
      <c r="T19" s="29"/>
      <c r="U19" s="25"/>
      <c r="V19" s="6" t="s">
        <v>125</v>
      </c>
      <c r="W19" s="6"/>
      <c r="X19" s="6"/>
      <c r="Y19" s="12"/>
      <c r="Z19" s="206"/>
      <c r="AA19" s="201"/>
      <c r="AB19" s="184"/>
      <c r="AC19" s="184"/>
      <c r="AD19" s="184"/>
    </row>
    <row r="20" spans="1:31" ht="15" customHeight="1" x14ac:dyDescent="0.25">
      <c r="A20" s="38"/>
      <c r="B20" s="26">
        <v>1996</v>
      </c>
      <c r="C20" s="27" t="s">
        <v>76</v>
      </c>
      <c r="D20" s="26" t="s">
        <v>68</v>
      </c>
      <c r="E20" s="29">
        <v>24</v>
      </c>
      <c r="F20" s="26">
        <v>14</v>
      </c>
      <c r="G20" s="26">
        <v>10</v>
      </c>
      <c r="H20" s="30">
        <f>PRODUCT(F20/E20)</f>
        <v>0.58333333333333337</v>
      </c>
      <c r="I20" s="41"/>
      <c r="J20" s="26">
        <v>12</v>
      </c>
      <c r="K20" s="26">
        <v>7</v>
      </c>
      <c r="L20" s="26">
        <v>5</v>
      </c>
      <c r="M20" s="106">
        <f>PRODUCT(K20/J20)</f>
        <v>0.58333333333333337</v>
      </c>
      <c r="N20" s="29"/>
      <c r="O20" s="29"/>
      <c r="P20" s="29"/>
      <c r="Q20" s="106"/>
      <c r="R20" s="28"/>
      <c r="S20" s="32"/>
      <c r="T20" s="29">
        <v>1</v>
      </c>
      <c r="U20" s="25"/>
      <c r="V20" s="6" t="s">
        <v>126</v>
      </c>
      <c r="W20" s="6" t="s">
        <v>127</v>
      </c>
      <c r="X20" s="6" t="s">
        <v>128</v>
      </c>
      <c r="Y20" s="12"/>
      <c r="Z20" s="206"/>
      <c r="AA20" s="201"/>
      <c r="AB20" s="184"/>
      <c r="AC20" s="184"/>
      <c r="AD20" s="184"/>
    </row>
    <row r="21" spans="1:31" ht="15" customHeight="1" x14ac:dyDescent="0.25">
      <c r="A21" s="38"/>
      <c r="B21" s="36">
        <v>1997</v>
      </c>
      <c r="C21" s="27" t="s">
        <v>76</v>
      </c>
      <c r="D21" s="141" t="s">
        <v>36</v>
      </c>
      <c r="E21" s="26">
        <v>24</v>
      </c>
      <c r="F21" s="26">
        <v>12</v>
      </c>
      <c r="G21" s="26">
        <v>12</v>
      </c>
      <c r="H21" s="106">
        <f>PRODUCT(F21/E21)</f>
        <v>0.5</v>
      </c>
      <c r="I21" s="41"/>
      <c r="J21" s="26">
        <v>5</v>
      </c>
      <c r="K21" s="26">
        <v>2</v>
      </c>
      <c r="L21" s="26">
        <v>3</v>
      </c>
      <c r="M21" s="106">
        <f>PRODUCT(K21/J21)</f>
        <v>0.4</v>
      </c>
      <c r="N21" s="29"/>
      <c r="O21" s="29"/>
      <c r="P21" s="29"/>
      <c r="Q21" s="106"/>
      <c r="R21" s="28"/>
      <c r="S21" s="32"/>
      <c r="T21" s="29"/>
      <c r="U21" s="25"/>
      <c r="V21" s="6" t="s">
        <v>129</v>
      </c>
      <c r="W21" s="6"/>
      <c r="X21" s="6"/>
      <c r="Y21" s="12"/>
      <c r="Z21" s="206"/>
      <c r="AA21" s="201"/>
      <c r="AB21" s="184"/>
      <c r="AC21" s="184"/>
      <c r="AD21" s="184"/>
    </row>
    <row r="22" spans="1:31" ht="15" customHeight="1" x14ac:dyDescent="0.25">
      <c r="A22" s="38"/>
      <c r="B22" s="142">
        <v>2011</v>
      </c>
      <c r="C22" s="143" t="s">
        <v>65</v>
      </c>
      <c r="D22" s="144" t="s">
        <v>46</v>
      </c>
      <c r="E22" s="145" t="s">
        <v>77</v>
      </c>
      <c r="F22" s="146"/>
      <c r="G22" s="142"/>
      <c r="H22" s="147"/>
      <c r="I22" s="41"/>
      <c r="J22" s="29"/>
      <c r="K22" s="29"/>
      <c r="L22" s="29"/>
      <c r="M22" s="106"/>
      <c r="N22" s="29"/>
      <c r="O22" s="29"/>
      <c r="P22" s="29"/>
      <c r="Q22" s="106"/>
      <c r="R22" s="28"/>
      <c r="S22" s="32"/>
      <c r="T22" s="29"/>
      <c r="U22" s="25"/>
      <c r="V22" s="6"/>
      <c r="W22" s="6"/>
      <c r="X22" s="6"/>
      <c r="Y22" s="12"/>
      <c r="Z22" s="206"/>
      <c r="AA22" s="201"/>
      <c r="AB22" s="184"/>
      <c r="AC22" s="184"/>
      <c r="AD22" s="184"/>
    </row>
    <row r="23" spans="1:31" ht="15" customHeight="1" x14ac:dyDescent="0.2">
      <c r="A23" s="38"/>
      <c r="B23" s="110" t="s">
        <v>7</v>
      </c>
      <c r="C23" s="81"/>
      <c r="D23" s="111"/>
      <c r="E23" s="93">
        <f>SUM(E19:E21)</f>
        <v>70</v>
      </c>
      <c r="F23" s="93">
        <f>SUM(F19:F21)</f>
        <v>38</v>
      </c>
      <c r="G23" s="93">
        <f>SUM(G19:G21)</f>
        <v>32</v>
      </c>
      <c r="H23" s="112">
        <f t="shared" ref="H23" si="4">PRODUCT(F23/E23)</f>
        <v>0.54285714285714282</v>
      </c>
      <c r="I23" s="92"/>
      <c r="J23" s="93">
        <f>SUM(J19:J21)</f>
        <v>20</v>
      </c>
      <c r="K23" s="93">
        <f>SUM(K19:K21)</f>
        <v>9</v>
      </c>
      <c r="L23" s="93">
        <f>SUM(L19:L21)</f>
        <v>11</v>
      </c>
      <c r="M23" s="112">
        <f t="shared" ref="M23" si="5">PRODUCT(K23/J23)</f>
        <v>0.45</v>
      </c>
      <c r="N23" s="93">
        <f>SUM(N19:N21)</f>
        <v>0</v>
      </c>
      <c r="O23" s="93">
        <f>SUM(O19:O21)</f>
        <v>0</v>
      </c>
      <c r="P23" s="93">
        <f>SUM(P19:P21)</f>
        <v>0</v>
      </c>
      <c r="Q23" s="112">
        <v>0</v>
      </c>
      <c r="R23" s="93">
        <f>SUM(R19:R21)</f>
        <v>0</v>
      </c>
      <c r="S23" s="93">
        <f>SUM(S19:S21)</f>
        <v>0</v>
      </c>
      <c r="T23" s="93">
        <f>SUM(T19:T21)</f>
        <v>1</v>
      </c>
      <c r="U23" s="208"/>
      <c r="V23" s="148" t="s">
        <v>79</v>
      </c>
      <c r="W23" s="148" t="s">
        <v>80</v>
      </c>
      <c r="X23" s="148" t="s">
        <v>130</v>
      </c>
      <c r="Y23" s="199"/>
      <c r="Z23" s="206"/>
      <c r="AA23" s="201"/>
      <c r="AB23" s="184"/>
      <c r="AC23" s="184"/>
      <c r="AD23" s="184"/>
    </row>
    <row r="24" spans="1:31" ht="15" customHeight="1" x14ac:dyDescent="0.2">
      <c r="A24" s="38"/>
      <c r="B24" s="113"/>
      <c r="C24" s="114"/>
      <c r="D24" s="114"/>
      <c r="E24" s="114"/>
      <c r="F24" s="114"/>
      <c r="G24" s="114"/>
      <c r="H24" s="114"/>
      <c r="I24" s="115"/>
      <c r="J24" s="114"/>
      <c r="K24" s="114"/>
      <c r="L24" s="114"/>
      <c r="M24" s="114"/>
      <c r="N24" s="114"/>
      <c r="O24" s="114"/>
      <c r="P24" s="114"/>
      <c r="Q24" s="114"/>
      <c r="R24" s="119"/>
      <c r="S24" s="119"/>
      <c r="T24" s="119"/>
      <c r="U24" s="25"/>
      <c r="V24" s="25"/>
      <c r="W24" s="25"/>
      <c r="X24" s="184"/>
      <c r="Y24" s="184"/>
      <c r="Z24" s="184"/>
      <c r="AA24" s="184"/>
      <c r="AB24" s="184"/>
      <c r="AC24" s="184"/>
      <c r="AD24" s="184"/>
    </row>
    <row r="25" spans="1:31" ht="15" customHeight="1" x14ac:dyDescent="0.2">
      <c r="A25" s="38"/>
      <c r="B25" s="88" t="s">
        <v>25</v>
      </c>
      <c r="C25" s="116"/>
      <c r="D25" s="116"/>
      <c r="E25" s="87" t="s">
        <v>62</v>
      </c>
      <c r="F25" s="87" t="s">
        <v>63</v>
      </c>
      <c r="G25" s="84" t="s">
        <v>33</v>
      </c>
      <c r="H25" s="87" t="s">
        <v>64</v>
      </c>
      <c r="I25" s="117"/>
      <c r="J25" s="118" t="s">
        <v>78</v>
      </c>
      <c r="K25" s="111"/>
      <c r="L25" s="111"/>
      <c r="M25" s="90" t="s">
        <v>70</v>
      </c>
      <c r="N25" s="90" t="s">
        <v>62</v>
      </c>
      <c r="O25" s="90" t="s">
        <v>63</v>
      </c>
      <c r="P25" s="90" t="s">
        <v>33</v>
      </c>
      <c r="Q25" s="90" t="s">
        <v>64</v>
      </c>
      <c r="R25" s="200"/>
      <c r="S25" s="200"/>
      <c r="T25" s="200"/>
      <c r="U25" s="200"/>
      <c r="V25" s="200" t="s">
        <v>81</v>
      </c>
      <c r="W25" s="38" t="s">
        <v>82</v>
      </c>
      <c r="X25" s="184"/>
      <c r="Y25" s="184"/>
      <c r="Z25" s="184"/>
      <c r="AA25" s="184"/>
      <c r="AB25" s="184"/>
      <c r="AC25" s="184"/>
      <c r="AD25" s="184"/>
    </row>
    <row r="26" spans="1:31" ht="15" customHeight="1" x14ac:dyDescent="0.2">
      <c r="A26" s="38"/>
      <c r="B26" s="120" t="s">
        <v>13</v>
      </c>
      <c r="C26" s="121"/>
      <c r="D26" s="121"/>
      <c r="E26" s="80">
        <f>PRODUCT(E23)</f>
        <v>70</v>
      </c>
      <c r="F26" s="80">
        <f t="shared" ref="F26:G26" si="6">PRODUCT(F23)</f>
        <v>38</v>
      </c>
      <c r="G26" s="80">
        <f t="shared" si="6"/>
        <v>32</v>
      </c>
      <c r="H26" s="101">
        <f>PRODUCT(F26/E26)</f>
        <v>0.54285714285714282</v>
      </c>
      <c r="I26" s="117"/>
      <c r="J26" s="120" t="s">
        <v>71</v>
      </c>
      <c r="K26" s="123"/>
      <c r="L26" s="123"/>
      <c r="M26" s="130" t="s">
        <v>79</v>
      </c>
      <c r="N26" s="26">
        <v>12</v>
      </c>
      <c r="O26" s="26">
        <v>5</v>
      </c>
      <c r="P26" s="26">
        <v>7</v>
      </c>
      <c r="Q26" s="30">
        <v>0.41666666666666669</v>
      </c>
      <c r="R26" s="200"/>
      <c r="S26" s="200"/>
      <c r="T26" s="200"/>
      <c r="U26" s="200"/>
      <c r="V26" s="25"/>
      <c r="W26" s="38" t="s">
        <v>83</v>
      </c>
      <c r="X26" s="184"/>
      <c r="Y26" s="184"/>
      <c r="Z26" s="184"/>
      <c r="AA26" s="184"/>
      <c r="AB26" s="184"/>
      <c r="AC26" s="184"/>
      <c r="AD26" s="184"/>
    </row>
    <row r="27" spans="1:31" ht="15" customHeight="1" x14ac:dyDescent="0.2">
      <c r="A27" s="38"/>
      <c r="B27" s="126" t="s">
        <v>15</v>
      </c>
      <c r="C27" s="127"/>
      <c r="D27" s="127"/>
      <c r="E27" s="80">
        <f>PRODUCT(J23)</f>
        <v>20</v>
      </c>
      <c r="F27" s="80">
        <f t="shared" ref="F27:G27" si="7">PRODUCT(K23)</f>
        <v>9</v>
      </c>
      <c r="G27" s="80">
        <f t="shared" si="7"/>
        <v>11</v>
      </c>
      <c r="H27" s="101">
        <f t="shared" ref="H27" si="8">PRODUCT(F27/E27)</f>
        <v>0.45</v>
      </c>
      <c r="I27" s="117"/>
      <c r="J27" s="120" t="s">
        <v>73</v>
      </c>
      <c r="K27" s="123"/>
      <c r="L27" s="202"/>
      <c r="M27" s="130" t="s">
        <v>80</v>
      </c>
      <c r="N27" s="26">
        <v>5</v>
      </c>
      <c r="O27" s="26">
        <v>2</v>
      </c>
      <c r="P27" s="26">
        <v>3</v>
      </c>
      <c r="Q27" s="30">
        <v>0.4</v>
      </c>
      <c r="R27" s="200"/>
      <c r="S27" s="200"/>
      <c r="T27" s="200"/>
      <c r="U27" s="200"/>
      <c r="V27" s="25"/>
      <c r="W27" s="25"/>
      <c r="X27" s="184"/>
      <c r="Y27" s="184"/>
      <c r="Z27" s="184"/>
      <c r="AA27" s="184"/>
      <c r="AB27" s="184"/>
      <c r="AC27" s="184"/>
      <c r="AD27" s="184"/>
    </row>
    <row r="28" spans="1:31" ht="15" customHeight="1" x14ac:dyDescent="0.2">
      <c r="A28" s="38"/>
      <c r="B28" s="120" t="s">
        <v>16</v>
      </c>
      <c r="C28" s="121"/>
      <c r="D28" s="121"/>
      <c r="E28" s="80"/>
      <c r="F28" s="80"/>
      <c r="G28" s="80"/>
      <c r="H28" s="101"/>
      <c r="I28" s="117"/>
      <c r="J28" s="128" t="s">
        <v>124</v>
      </c>
      <c r="K28" s="129"/>
      <c r="L28" s="129"/>
      <c r="M28" s="130" t="s">
        <v>130</v>
      </c>
      <c r="N28" s="26">
        <v>3</v>
      </c>
      <c r="O28" s="26">
        <v>2</v>
      </c>
      <c r="P28" s="26">
        <v>1</v>
      </c>
      <c r="Q28" s="30">
        <v>0.66700000000000004</v>
      </c>
      <c r="R28" s="200"/>
      <c r="S28" s="200"/>
      <c r="T28" s="200"/>
      <c r="U28" s="200"/>
      <c r="V28" s="25"/>
      <c r="W28" s="25"/>
      <c r="X28" s="184"/>
      <c r="Y28" s="184"/>
      <c r="Z28" s="184"/>
      <c r="AA28" s="184"/>
      <c r="AB28" s="184"/>
      <c r="AC28" s="184"/>
      <c r="AD28" s="184"/>
    </row>
    <row r="29" spans="1:31" ht="15" customHeight="1" x14ac:dyDescent="0.2">
      <c r="A29" s="38"/>
      <c r="B29" s="81" t="s">
        <v>26</v>
      </c>
      <c r="C29" s="131"/>
      <c r="D29" s="131"/>
      <c r="E29" s="90">
        <f>SUM(E26:E28)</f>
        <v>90</v>
      </c>
      <c r="F29" s="90">
        <f>SUM(F26:F28)</f>
        <v>47</v>
      </c>
      <c r="G29" s="90">
        <f>SUM(G26:G28)</f>
        <v>43</v>
      </c>
      <c r="H29" s="132">
        <f>PRODUCT(F29/E29)</f>
        <v>0.52222222222222225</v>
      </c>
      <c r="I29" s="203"/>
      <c r="J29" s="81" t="s">
        <v>26</v>
      </c>
      <c r="K29" s="131"/>
      <c r="L29" s="131"/>
      <c r="M29" s="148"/>
      <c r="N29" s="90">
        <f>SUM(N26:N28)</f>
        <v>20</v>
      </c>
      <c r="O29" s="90">
        <f>SUM(O26:O28)</f>
        <v>9</v>
      </c>
      <c r="P29" s="90">
        <f>SUM(P26:P28)</f>
        <v>11</v>
      </c>
      <c r="Q29" s="132">
        <f t="shared" ref="Q29" si="9">PRODUCT(O29/N29)</f>
        <v>0.45</v>
      </c>
      <c r="R29" s="200"/>
      <c r="S29" s="200"/>
      <c r="T29" s="200"/>
      <c r="U29" s="200"/>
      <c r="V29" s="25"/>
      <c r="W29" s="25"/>
      <c r="X29" s="184"/>
      <c r="Y29" s="184"/>
      <c r="Z29" s="184"/>
      <c r="AA29" s="184"/>
      <c r="AB29" s="184"/>
      <c r="AC29" s="184"/>
      <c r="AD29" s="184"/>
    </row>
    <row r="30" spans="1:31" ht="15" customHeight="1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25"/>
      <c r="V30" s="25"/>
      <c r="W30" s="25"/>
      <c r="X30" s="184"/>
      <c r="Y30" s="184"/>
      <c r="Z30" s="184"/>
      <c r="AA30" s="184"/>
      <c r="AB30" s="184"/>
      <c r="AC30" s="184"/>
      <c r="AD30" s="184"/>
    </row>
    <row r="31" spans="1:31" ht="15" customHeight="1" x14ac:dyDescent="0.2">
      <c r="A31" s="133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25"/>
      <c r="V31" s="25"/>
      <c r="W31" s="184"/>
      <c r="X31" s="184"/>
      <c r="Y31" s="184"/>
      <c r="Z31" s="184"/>
      <c r="AA31" s="184"/>
      <c r="AB31" s="184"/>
      <c r="AC31" s="184"/>
      <c r="AD31" s="184"/>
    </row>
    <row r="32" spans="1:31" ht="15" customHeight="1" x14ac:dyDescent="0.2">
      <c r="A32" s="133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25"/>
      <c r="V32" s="25"/>
      <c r="W32" s="184"/>
      <c r="X32" s="184"/>
      <c r="Y32" s="184"/>
      <c r="Z32" s="184"/>
      <c r="AA32" s="184"/>
      <c r="AB32" s="184"/>
      <c r="AC32" s="184"/>
      <c r="AD32" s="184"/>
    </row>
    <row r="33" spans="1:30" s="95" customFormat="1" ht="15" customHeight="1" x14ac:dyDescent="0.2">
      <c r="A33" s="13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25"/>
      <c r="V33" s="25"/>
      <c r="W33" s="184"/>
      <c r="X33" s="184"/>
      <c r="Y33" s="184"/>
      <c r="Z33" s="184"/>
      <c r="AA33" s="184"/>
      <c r="AB33" s="184"/>
      <c r="AC33" s="184"/>
      <c r="AD33" s="184"/>
    </row>
    <row r="34" spans="1:30" s="95" customFormat="1" ht="15" customHeight="1" x14ac:dyDescent="0.2">
      <c r="A34" s="133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25"/>
      <c r="V34" s="25"/>
      <c r="W34" s="184"/>
      <c r="X34" s="184"/>
      <c r="Y34" s="184"/>
      <c r="Z34" s="184"/>
      <c r="AA34" s="184"/>
      <c r="AB34" s="184"/>
      <c r="AC34" s="184"/>
      <c r="AD34" s="184"/>
    </row>
    <row r="35" spans="1:30" s="95" customFormat="1" ht="15" customHeight="1" x14ac:dyDescent="0.2">
      <c r="A35" s="133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25"/>
      <c r="V35" s="25"/>
      <c r="W35" s="184"/>
      <c r="X35" s="184"/>
      <c r="Y35" s="184"/>
      <c r="Z35" s="184"/>
      <c r="AA35" s="184"/>
      <c r="AB35" s="184"/>
      <c r="AC35" s="184"/>
      <c r="AD35" s="184"/>
    </row>
    <row r="36" spans="1:30" s="95" customFormat="1" ht="15" customHeight="1" x14ac:dyDescent="0.2">
      <c r="A36" s="133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25"/>
      <c r="V36" s="25"/>
      <c r="W36" s="184"/>
      <c r="X36" s="184"/>
      <c r="Y36" s="184"/>
      <c r="Z36" s="184"/>
      <c r="AA36" s="184"/>
      <c r="AB36" s="184"/>
      <c r="AC36" s="184"/>
      <c r="AD36" s="184"/>
    </row>
    <row r="37" spans="1:30" s="95" customFormat="1" ht="15" customHeight="1" x14ac:dyDescent="0.2">
      <c r="A37" s="133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25"/>
      <c r="V37" s="25"/>
      <c r="W37" s="184"/>
      <c r="X37" s="184"/>
      <c r="Y37" s="184"/>
      <c r="Z37" s="184"/>
      <c r="AA37" s="184"/>
      <c r="AB37" s="184"/>
      <c r="AC37" s="184"/>
      <c r="AD37" s="184"/>
    </row>
    <row r="38" spans="1:30" s="95" customFormat="1" ht="15" customHeight="1" x14ac:dyDescent="0.2">
      <c r="A38" s="133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25"/>
      <c r="V38" s="25"/>
      <c r="W38" s="184"/>
      <c r="X38" s="184"/>
      <c r="Y38" s="184"/>
      <c r="Z38" s="184"/>
      <c r="AA38" s="184"/>
      <c r="AB38" s="184"/>
      <c r="AC38" s="184"/>
      <c r="AD38" s="184"/>
    </row>
    <row r="39" spans="1:30" s="95" customFormat="1" ht="15" customHeight="1" x14ac:dyDescent="0.2">
      <c r="A39" s="133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25"/>
      <c r="V39" s="25"/>
      <c r="W39" s="184"/>
      <c r="X39" s="184"/>
      <c r="Y39" s="184"/>
      <c r="Z39" s="184"/>
      <c r="AA39" s="184"/>
      <c r="AB39" s="184"/>
      <c r="AC39" s="184"/>
      <c r="AD39" s="184"/>
    </row>
    <row r="40" spans="1:30" s="95" customFormat="1" ht="15" customHeight="1" x14ac:dyDescent="0.2">
      <c r="A40" s="133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25"/>
      <c r="V40" s="25"/>
      <c r="W40" s="184"/>
      <c r="X40" s="184"/>
      <c r="Y40" s="184"/>
      <c r="Z40" s="184"/>
      <c r="AA40" s="184"/>
      <c r="AB40" s="184"/>
      <c r="AC40" s="184"/>
      <c r="AD40" s="184"/>
    </row>
    <row r="41" spans="1:30" s="95" customFormat="1" ht="15" customHeight="1" x14ac:dyDescent="0.2">
      <c r="A41" s="133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25"/>
      <c r="V41" s="25"/>
      <c r="W41" s="184"/>
      <c r="X41" s="184"/>
      <c r="Y41" s="184"/>
      <c r="Z41" s="184"/>
      <c r="AA41" s="184"/>
      <c r="AB41" s="184"/>
      <c r="AC41" s="184"/>
      <c r="AD41" s="184"/>
    </row>
    <row r="42" spans="1:30" s="95" customFormat="1" ht="15" customHeight="1" x14ac:dyDescent="0.2">
      <c r="A42" s="133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</row>
    <row r="43" spans="1:30" s="95" customFormat="1" ht="15" customHeight="1" x14ac:dyDescent="0.2">
      <c r="A43" s="133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</row>
    <row r="44" spans="1:30" s="95" customFormat="1" ht="15" customHeight="1" x14ac:dyDescent="0.2">
      <c r="A44" s="133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</row>
    <row r="45" spans="1:30" s="95" customFormat="1" ht="15" customHeight="1" x14ac:dyDescent="0.2">
      <c r="A45" s="133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</row>
    <row r="46" spans="1:30" s="95" customFormat="1" ht="15" customHeight="1" x14ac:dyDescent="0.2">
      <c r="A46" s="133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</row>
    <row r="47" spans="1:30" s="95" customFormat="1" ht="15" customHeight="1" x14ac:dyDescent="0.2">
      <c r="A47" s="133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</row>
    <row r="48" spans="1:30" s="95" customFormat="1" ht="15" customHeight="1" x14ac:dyDescent="0.2">
      <c r="A48" s="133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</row>
    <row r="49" spans="1:30" s="95" customFormat="1" ht="15" customHeight="1" x14ac:dyDescent="0.2">
      <c r="A49" s="133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</row>
    <row r="50" spans="1:30" s="95" customFormat="1" ht="15" customHeight="1" x14ac:dyDescent="0.2">
      <c r="A50" s="133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</row>
    <row r="51" spans="1:30" s="95" customFormat="1" ht="15" customHeight="1" x14ac:dyDescent="0.2">
      <c r="A51" s="133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</row>
    <row r="52" spans="1:30" s="95" customFormat="1" ht="15" customHeight="1" x14ac:dyDescent="0.2">
      <c r="A52" s="133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</row>
    <row r="53" spans="1:30" s="95" customFormat="1" ht="15" customHeight="1" x14ac:dyDescent="0.2">
      <c r="A53" s="133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</row>
    <row r="54" spans="1:30" s="95" customFormat="1" ht="15" customHeight="1" x14ac:dyDescent="0.2">
      <c r="A54" s="133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</row>
    <row r="55" spans="1:30" s="95" customFormat="1" ht="15" customHeight="1" x14ac:dyDescent="0.2">
      <c r="A55" s="133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</row>
    <row r="56" spans="1:30" s="95" customFormat="1" ht="15" customHeight="1" x14ac:dyDescent="0.2">
      <c r="A56" s="133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</row>
    <row r="57" spans="1:30" s="95" customFormat="1" ht="15" customHeight="1" x14ac:dyDescent="0.2">
      <c r="A57" s="133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</row>
    <row r="58" spans="1:30" s="95" customFormat="1" ht="15" customHeight="1" x14ac:dyDescent="0.2">
      <c r="A58" s="133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</row>
    <row r="59" spans="1:30" s="95" customFormat="1" ht="15" customHeight="1" x14ac:dyDescent="0.2">
      <c r="A59" s="133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</row>
    <row r="60" spans="1:30" s="95" customFormat="1" ht="15" customHeight="1" x14ac:dyDescent="0.2">
      <c r="A60" s="133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</row>
    <row r="61" spans="1:30" s="95" customFormat="1" ht="15" customHeight="1" x14ac:dyDescent="0.2">
      <c r="A61" s="133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</row>
    <row r="62" spans="1:30" s="95" customFormat="1" ht="15" customHeight="1" x14ac:dyDescent="0.2">
      <c r="A62" s="133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</row>
    <row r="63" spans="1:30" s="95" customFormat="1" ht="15" customHeight="1" x14ac:dyDescent="0.2">
      <c r="A63" s="133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</row>
    <row r="64" spans="1:30" s="95" customFormat="1" ht="15" customHeight="1" x14ac:dyDescent="0.2">
      <c r="A64" s="133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</row>
    <row r="65" spans="1:30" s="95" customFormat="1" ht="15" customHeight="1" x14ac:dyDescent="0.2">
      <c r="A65" s="133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</row>
    <row r="66" spans="1:30" s="95" customFormat="1" ht="15" customHeight="1" x14ac:dyDescent="0.2">
      <c r="A66" s="133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</row>
    <row r="67" spans="1:30" s="95" customFormat="1" ht="15" customHeight="1" x14ac:dyDescent="0.2">
      <c r="A67" s="133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</row>
    <row r="68" spans="1:30" s="95" customFormat="1" ht="15" customHeight="1" x14ac:dyDescent="0.2">
      <c r="A68" s="133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</row>
    <row r="69" spans="1:30" s="95" customFormat="1" ht="15" customHeight="1" x14ac:dyDescent="0.2">
      <c r="A69" s="133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</row>
    <row r="70" spans="1:30" s="95" customFormat="1" ht="15" customHeight="1" x14ac:dyDescent="0.2">
      <c r="A70" s="133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</row>
    <row r="71" spans="1:30" s="95" customFormat="1" ht="15" customHeight="1" x14ac:dyDescent="0.2">
      <c r="A71" s="133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</row>
    <row r="72" spans="1:30" s="95" customFormat="1" ht="15" customHeight="1" x14ac:dyDescent="0.2">
      <c r="A72" s="133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</row>
    <row r="73" spans="1:30" s="95" customFormat="1" ht="15" customHeight="1" x14ac:dyDescent="0.2">
      <c r="A73" s="133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</row>
    <row r="74" spans="1:30" s="95" customFormat="1" ht="15" customHeight="1" x14ac:dyDescent="0.2">
      <c r="A74" s="133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</row>
    <row r="75" spans="1:30" s="95" customFormat="1" ht="15" customHeight="1" x14ac:dyDescent="0.2">
      <c r="A75" s="133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</row>
    <row r="76" spans="1:30" s="95" customFormat="1" ht="15" customHeight="1" x14ac:dyDescent="0.2">
      <c r="A76" s="133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</row>
    <row r="77" spans="1:30" s="95" customFormat="1" ht="15" customHeight="1" x14ac:dyDescent="0.2">
      <c r="A77" s="133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</row>
    <row r="78" spans="1:30" s="95" customFormat="1" ht="15" customHeight="1" x14ac:dyDescent="0.2">
      <c r="A78" s="133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</row>
    <row r="79" spans="1:30" s="95" customFormat="1" ht="15" customHeight="1" x14ac:dyDescent="0.2">
      <c r="A79" s="133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</row>
    <row r="80" spans="1:30" s="95" customFormat="1" ht="15" customHeight="1" x14ac:dyDescent="0.2">
      <c r="A80" s="133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</row>
    <row r="81" spans="1:30" s="95" customFormat="1" ht="15" customHeight="1" x14ac:dyDescent="0.2">
      <c r="A81" s="133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</row>
    <row r="82" spans="1:30" s="95" customFormat="1" ht="15" customHeight="1" x14ac:dyDescent="0.2">
      <c r="A82" s="133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</row>
    <row r="83" spans="1:30" s="95" customFormat="1" ht="15" customHeight="1" x14ac:dyDescent="0.2">
      <c r="A83" s="133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</row>
    <row r="84" spans="1:30" s="95" customFormat="1" ht="15" customHeight="1" x14ac:dyDescent="0.2">
      <c r="A84" s="133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</row>
    <row r="85" spans="1:30" s="95" customFormat="1" ht="15" customHeight="1" x14ac:dyDescent="0.2">
      <c r="A85" s="133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</row>
    <row r="86" spans="1:30" s="95" customFormat="1" ht="15" customHeight="1" x14ac:dyDescent="0.2">
      <c r="A86" s="133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</row>
    <row r="87" spans="1:30" s="95" customFormat="1" ht="15" customHeight="1" x14ac:dyDescent="0.2">
      <c r="A87" s="133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</row>
    <row r="88" spans="1:30" s="95" customFormat="1" ht="15" customHeight="1" x14ac:dyDescent="0.2">
      <c r="A88" s="133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</row>
    <row r="89" spans="1:30" s="95" customFormat="1" ht="15" customHeight="1" x14ac:dyDescent="0.2">
      <c r="A89" s="133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</row>
    <row r="90" spans="1:30" s="95" customFormat="1" ht="15" customHeight="1" x14ac:dyDescent="0.2">
      <c r="A90" s="133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</row>
    <row r="91" spans="1:30" s="95" customFormat="1" ht="15" customHeight="1" x14ac:dyDescent="0.2">
      <c r="A91" s="133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</row>
    <row r="92" spans="1:30" s="95" customFormat="1" ht="15" customHeight="1" x14ac:dyDescent="0.2">
      <c r="A92" s="133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</row>
    <row r="93" spans="1:30" s="95" customFormat="1" ht="15" customHeight="1" x14ac:dyDescent="0.2">
      <c r="A93" s="133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</row>
    <row r="94" spans="1:30" s="95" customFormat="1" ht="15" customHeight="1" x14ac:dyDescent="0.2">
      <c r="A94" s="133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</row>
    <row r="95" spans="1:30" s="95" customFormat="1" ht="15" customHeight="1" x14ac:dyDescent="0.2">
      <c r="A95" s="133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</row>
    <row r="96" spans="1:30" s="95" customFormat="1" ht="15" customHeight="1" x14ac:dyDescent="0.2">
      <c r="A96" s="133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</row>
    <row r="97" spans="1:30" s="95" customFormat="1" ht="15" customHeight="1" x14ac:dyDescent="0.2">
      <c r="A97" s="133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</row>
    <row r="98" spans="1:30" s="95" customFormat="1" ht="15" customHeight="1" x14ac:dyDescent="0.2">
      <c r="A98" s="133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</row>
    <row r="99" spans="1:30" s="95" customFormat="1" ht="15" customHeight="1" x14ac:dyDescent="0.2">
      <c r="A99" s="133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</row>
    <row r="100" spans="1:30" s="95" customFormat="1" ht="15" customHeight="1" x14ac:dyDescent="0.2">
      <c r="A100" s="133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</row>
    <row r="101" spans="1:30" s="95" customFormat="1" ht="15" customHeight="1" x14ac:dyDescent="0.2">
      <c r="A101" s="133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</row>
    <row r="102" spans="1:30" s="95" customFormat="1" ht="15" customHeight="1" x14ac:dyDescent="0.2">
      <c r="A102" s="133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</row>
    <row r="103" spans="1:30" s="95" customFormat="1" ht="15" customHeight="1" x14ac:dyDescent="0.2">
      <c r="A103" s="42"/>
      <c r="B103" s="133"/>
      <c r="C103" s="133"/>
      <c r="D103" s="134"/>
      <c r="E103" s="133"/>
      <c r="F103" s="117"/>
      <c r="G103" s="117"/>
      <c r="H103" s="117"/>
      <c r="I103" s="135"/>
      <c r="J103" s="133"/>
      <c r="K103" s="117"/>
      <c r="L103" s="117"/>
      <c r="M103" s="117"/>
      <c r="N103" s="133"/>
      <c r="O103" s="117"/>
      <c r="P103" s="117"/>
      <c r="Q103" s="117"/>
      <c r="R103" s="133"/>
      <c r="S103" s="133"/>
      <c r="T103" s="133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</row>
    <row r="104" spans="1:30" s="95" customFormat="1" ht="15" customHeight="1" x14ac:dyDescent="0.2">
      <c r="A104" s="42"/>
      <c r="B104" s="133"/>
      <c r="C104" s="133"/>
      <c r="D104" s="134"/>
      <c r="E104" s="133"/>
      <c r="F104" s="117"/>
      <c r="G104" s="117"/>
      <c r="H104" s="117"/>
      <c r="I104" s="135"/>
      <c r="J104" s="133"/>
      <c r="K104" s="117"/>
      <c r="L104" s="117"/>
      <c r="M104" s="117"/>
      <c r="N104" s="133"/>
      <c r="O104" s="117"/>
      <c r="P104" s="117"/>
      <c r="Q104" s="117"/>
      <c r="R104" s="133"/>
      <c r="S104" s="133"/>
      <c r="T104" s="133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</row>
    <row r="105" spans="1:30" s="95" customFormat="1" ht="15" customHeight="1" x14ac:dyDescent="0.2">
      <c r="A105" s="42"/>
      <c r="B105" s="133"/>
      <c r="C105" s="133"/>
      <c r="D105" s="134"/>
      <c r="E105" s="133"/>
      <c r="F105" s="117"/>
      <c r="G105" s="117"/>
      <c r="H105" s="117"/>
      <c r="I105" s="135"/>
      <c r="J105" s="133"/>
      <c r="K105" s="117"/>
      <c r="L105" s="117"/>
      <c r="M105" s="117"/>
      <c r="N105" s="133"/>
      <c r="O105" s="117"/>
      <c r="P105" s="117"/>
      <c r="Q105" s="117"/>
      <c r="R105" s="133"/>
      <c r="S105" s="133"/>
      <c r="T105" s="133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</row>
    <row r="106" spans="1:30" s="95" customFormat="1" ht="15" customHeight="1" x14ac:dyDescent="0.2">
      <c r="A106" s="42"/>
      <c r="B106" s="133"/>
      <c r="C106" s="133"/>
      <c r="D106" s="134"/>
      <c r="E106" s="133"/>
      <c r="F106" s="117"/>
      <c r="G106" s="117"/>
      <c r="H106" s="117"/>
      <c r="I106" s="135"/>
      <c r="J106" s="133"/>
      <c r="K106" s="117"/>
      <c r="L106" s="117"/>
      <c r="M106" s="117"/>
      <c r="N106" s="133"/>
      <c r="O106" s="117"/>
      <c r="P106" s="117"/>
      <c r="Q106" s="117"/>
      <c r="R106" s="133"/>
      <c r="S106" s="133"/>
      <c r="T106" s="133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</row>
    <row r="107" spans="1:30" s="95" customFormat="1" ht="15" customHeight="1" x14ac:dyDescent="0.2">
      <c r="A107" s="42"/>
      <c r="B107" s="133"/>
      <c r="C107" s="133"/>
      <c r="D107" s="134"/>
      <c r="E107" s="133"/>
      <c r="F107" s="117"/>
      <c r="G107" s="117"/>
      <c r="H107" s="117"/>
      <c r="I107" s="135"/>
      <c r="J107" s="133"/>
      <c r="K107" s="117"/>
      <c r="L107" s="117"/>
      <c r="M107" s="117"/>
      <c r="N107" s="133"/>
      <c r="O107" s="117"/>
      <c r="P107" s="117"/>
      <c r="Q107" s="117"/>
      <c r="R107" s="133"/>
      <c r="S107" s="133"/>
      <c r="T107" s="133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</row>
    <row r="108" spans="1:30" s="95" customFormat="1" ht="15" customHeight="1" x14ac:dyDescent="0.2">
      <c r="A108" s="42"/>
      <c r="B108" s="133"/>
      <c r="C108" s="133"/>
      <c r="D108" s="134"/>
      <c r="E108" s="133"/>
      <c r="F108" s="117"/>
      <c r="G108" s="117"/>
      <c r="H108" s="117"/>
      <c r="I108" s="135"/>
      <c r="J108" s="133"/>
      <c r="K108" s="117"/>
      <c r="L108" s="117"/>
      <c r="M108" s="117"/>
      <c r="N108" s="133"/>
      <c r="O108" s="117"/>
      <c r="P108" s="117"/>
      <c r="Q108" s="117"/>
      <c r="R108" s="133"/>
      <c r="S108" s="133"/>
      <c r="T108" s="133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</row>
    <row r="109" spans="1:30" s="95" customFormat="1" ht="15" customHeight="1" x14ac:dyDescent="0.2">
      <c r="A109" s="42"/>
      <c r="B109" s="133"/>
      <c r="C109" s="133"/>
      <c r="D109" s="134"/>
      <c r="E109" s="133"/>
      <c r="F109" s="117"/>
      <c r="G109" s="117"/>
      <c r="H109" s="117"/>
      <c r="I109" s="135"/>
      <c r="J109" s="133"/>
      <c r="K109" s="117"/>
      <c r="L109" s="117"/>
      <c r="M109" s="117"/>
      <c r="N109" s="133"/>
      <c r="O109" s="117"/>
      <c r="P109" s="117"/>
      <c r="Q109" s="117"/>
      <c r="R109" s="133"/>
      <c r="S109" s="133"/>
      <c r="T109" s="133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</row>
    <row r="110" spans="1:30" s="95" customFormat="1" ht="15" customHeight="1" x14ac:dyDescent="0.2">
      <c r="A110" s="42"/>
      <c r="B110" s="133"/>
      <c r="C110" s="133"/>
      <c r="D110" s="134"/>
      <c r="E110" s="133"/>
      <c r="F110" s="117"/>
      <c r="G110" s="117"/>
      <c r="H110" s="117"/>
      <c r="I110" s="135"/>
      <c r="J110" s="133"/>
      <c r="K110" s="117"/>
      <c r="L110" s="117"/>
      <c r="M110" s="117"/>
      <c r="N110" s="133"/>
      <c r="O110" s="117"/>
      <c r="P110" s="117"/>
      <c r="Q110" s="117"/>
      <c r="R110" s="133"/>
      <c r="S110" s="133"/>
      <c r="T110" s="133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</row>
    <row r="111" spans="1:30" s="95" customFormat="1" ht="15" customHeight="1" x14ac:dyDescent="0.2">
      <c r="B111" s="149"/>
      <c r="C111" s="150"/>
      <c r="D111" s="149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1"/>
      <c r="S111" s="151"/>
      <c r="T111" s="151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</row>
    <row r="112" spans="1:30" s="95" customFormat="1" ht="15" customHeight="1" x14ac:dyDescent="0.2">
      <c r="B112" s="149"/>
      <c r="C112" s="150"/>
      <c r="D112" s="149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1"/>
      <c r="S112" s="151"/>
      <c r="T112" s="151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</row>
    <row r="113" spans="21:30" s="95" customFormat="1" ht="15" customHeight="1" x14ac:dyDescent="0.2"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</row>
    <row r="114" spans="21:30" s="95" customFormat="1" ht="15" customHeight="1" x14ac:dyDescent="0.2"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</row>
    <row r="115" spans="21:30" s="95" customFormat="1" ht="15" customHeight="1" x14ac:dyDescent="0.2"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</row>
    <row r="116" spans="21:30" s="95" customFormat="1" ht="15" customHeight="1" x14ac:dyDescent="0.2"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</row>
    <row r="117" spans="21:30" s="95" customFormat="1" ht="15" customHeight="1" x14ac:dyDescent="0.2"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</row>
    <row r="118" spans="21:30" s="95" customFormat="1" ht="15" customHeight="1" x14ac:dyDescent="0.2"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</row>
    <row r="119" spans="21:30" s="95" customFormat="1" ht="15" customHeight="1" x14ac:dyDescent="0.2"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</row>
    <row r="120" spans="21:30" s="95" customFormat="1" ht="15" customHeight="1" x14ac:dyDescent="0.2"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</row>
    <row r="121" spans="21:30" s="95" customFormat="1" ht="15" customHeight="1" x14ac:dyDescent="0.2"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</row>
    <row r="122" spans="21:30" s="95" customFormat="1" ht="15" customHeight="1" x14ac:dyDescent="0.2"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</row>
    <row r="123" spans="21:30" s="95" customFormat="1" ht="15" customHeight="1" x14ac:dyDescent="0.2"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</row>
    <row r="124" spans="21:30" s="95" customFormat="1" ht="15" customHeight="1" x14ac:dyDescent="0.2"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</row>
    <row r="125" spans="21:30" s="95" customFormat="1" ht="15" customHeight="1" x14ac:dyDescent="0.2"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</row>
    <row r="126" spans="21:30" s="95" customFormat="1" ht="15" customHeight="1" x14ac:dyDescent="0.2"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</row>
    <row r="127" spans="21:30" s="95" customFormat="1" ht="15" customHeight="1" x14ac:dyDescent="0.2"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</row>
    <row r="128" spans="21:30" s="95" customFormat="1" ht="15" customHeight="1" x14ac:dyDescent="0.2"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</row>
    <row r="129" spans="21:30" s="95" customFormat="1" ht="15" customHeight="1" x14ac:dyDescent="0.2"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</row>
    <row r="130" spans="21:30" s="95" customFormat="1" ht="15" customHeight="1" x14ac:dyDescent="0.2"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</row>
    <row r="131" spans="21:30" s="95" customFormat="1" ht="15" customHeight="1" x14ac:dyDescent="0.2"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</row>
    <row r="132" spans="21:30" s="95" customFormat="1" ht="15" customHeight="1" x14ac:dyDescent="0.2"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</row>
    <row r="133" spans="21:30" s="95" customFormat="1" ht="15" customHeight="1" x14ac:dyDescent="0.2"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</row>
    <row r="134" spans="21:30" s="95" customFormat="1" ht="15" customHeight="1" x14ac:dyDescent="0.2"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</row>
    <row r="135" spans="21:30" s="95" customFormat="1" ht="15" customHeight="1" x14ac:dyDescent="0.2"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</row>
    <row r="136" spans="21:30" s="95" customFormat="1" ht="15" customHeight="1" x14ac:dyDescent="0.2"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</row>
    <row r="137" spans="21:30" s="95" customFormat="1" ht="15" customHeight="1" x14ac:dyDescent="0.2"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</row>
    <row r="138" spans="21:30" s="95" customFormat="1" ht="15" customHeight="1" x14ac:dyDescent="0.2"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</row>
    <row r="139" spans="21:30" s="95" customFormat="1" ht="15" customHeight="1" x14ac:dyDescent="0.2"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</row>
    <row r="140" spans="21:30" s="95" customFormat="1" ht="15" customHeight="1" x14ac:dyDescent="0.2"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</row>
    <row r="141" spans="21:30" s="95" customFormat="1" ht="15" customHeight="1" x14ac:dyDescent="0.2"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</row>
    <row r="142" spans="21:30" s="95" customFormat="1" ht="15" customHeight="1" x14ac:dyDescent="0.2"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</row>
    <row r="143" spans="21:30" s="95" customFormat="1" ht="15" customHeight="1" x14ac:dyDescent="0.2"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</row>
    <row r="144" spans="21:30" s="95" customFormat="1" ht="15" customHeight="1" x14ac:dyDescent="0.2"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</row>
    <row r="145" spans="21:30" s="95" customFormat="1" ht="15" customHeight="1" x14ac:dyDescent="0.2"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</row>
    <row r="146" spans="21:30" s="95" customFormat="1" ht="15" customHeight="1" x14ac:dyDescent="0.2"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</row>
    <row r="147" spans="21:30" s="95" customFormat="1" ht="15" customHeight="1" x14ac:dyDescent="0.2"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</row>
    <row r="148" spans="21:30" s="95" customFormat="1" ht="15" customHeight="1" x14ac:dyDescent="0.2"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</row>
    <row r="149" spans="21:30" s="95" customFormat="1" ht="15" customHeight="1" x14ac:dyDescent="0.2"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</row>
    <row r="150" spans="21:30" s="95" customFormat="1" ht="15" customHeight="1" x14ac:dyDescent="0.2"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</row>
    <row r="151" spans="21:30" s="95" customFormat="1" ht="15" customHeight="1" x14ac:dyDescent="0.2"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</row>
    <row r="152" spans="21:30" s="95" customFormat="1" ht="15" customHeight="1" x14ac:dyDescent="0.2"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</row>
    <row r="153" spans="21:30" s="95" customFormat="1" ht="15" customHeight="1" x14ac:dyDescent="0.2"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</row>
    <row r="154" spans="21:30" s="95" customFormat="1" ht="15" customHeight="1" x14ac:dyDescent="0.2"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</row>
    <row r="155" spans="21:30" s="95" customFormat="1" ht="15" customHeight="1" x14ac:dyDescent="0.2"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</row>
    <row r="156" spans="21:30" s="95" customFormat="1" ht="15" customHeight="1" x14ac:dyDescent="0.2"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</row>
    <row r="157" spans="21:30" s="95" customFormat="1" ht="15" customHeight="1" x14ac:dyDescent="0.2"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</row>
    <row r="158" spans="21:30" s="95" customFormat="1" ht="15" customHeight="1" x14ac:dyDescent="0.2"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</row>
    <row r="159" spans="21:30" s="95" customFormat="1" ht="15" customHeight="1" x14ac:dyDescent="0.2"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</row>
    <row r="160" spans="21:30" s="95" customFormat="1" ht="15" customHeight="1" x14ac:dyDescent="0.2"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</row>
    <row r="161" spans="21:30" s="95" customFormat="1" ht="15" customHeight="1" x14ac:dyDescent="0.2"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</row>
    <row r="162" spans="21:30" s="95" customFormat="1" ht="15" customHeight="1" x14ac:dyDescent="0.2"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</row>
    <row r="163" spans="21:30" s="95" customFormat="1" ht="15" customHeight="1" x14ac:dyDescent="0.2"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</row>
    <row r="164" spans="21:30" s="95" customFormat="1" ht="15" customHeight="1" x14ac:dyDescent="0.2"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</row>
    <row r="165" spans="21:30" s="95" customFormat="1" ht="15" customHeight="1" x14ac:dyDescent="0.2"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</row>
    <row r="166" spans="21:30" s="95" customFormat="1" ht="15" customHeight="1" x14ac:dyDescent="0.2"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</row>
    <row r="167" spans="21:30" s="95" customFormat="1" ht="15" customHeight="1" x14ac:dyDescent="0.2"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</row>
    <row r="168" spans="21:30" s="95" customFormat="1" ht="15" customHeight="1" x14ac:dyDescent="0.2"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</row>
    <row r="169" spans="21:30" s="95" customFormat="1" ht="15" customHeight="1" x14ac:dyDescent="0.2"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</row>
    <row r="170" spans="21:30" s="95" customFormat="1" ht="15" customHeight="1" x14ac:dyDescent="0.2"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</row>
    <row r="171" spans="21:30" s="95" customFormat="1" ht="15" customHeight="1" x14ac:dyDescent="0.2"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</row>
    <row r="172" spans="21:30" s="95" customFormat="1" ht="15" customHeight="1" x14ac:dyDescent="0.2"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</row>
    <row r="173" spans="21:30" s="95" customFormat="1" ht="15" customHeight="1" x14ac:dyDescent="0.2"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</row>
    <row r="174" spans="21:30" s="95" customFormat="1" ht="15" customHeight="1" x14ac:dyDescent="0.2"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</row>
    <row r="175" spans="21:30" s="95" customFormat="1" ht="15" customHeight="1" x14ac:dyDescent="0.2"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</row>
    <row r="176" spans="21:30" s="95" customFormat="1" ht="15" customHeight="1" x14ac:dyDescent="0.2"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</row>
    <row r="177" spans="21:30" s="95" customFormat="1" ht="15" customHeight="1" x14ac:dyDescent="0.2"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</row>
    <row r="178" spans="21:30" s="95" customFormat="1" ht="15" customHeight="1" x14ac:dyDescent="0.2"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</row>
    <row r="179" spans="21:30" s="95" customFormat="1" ht="15" customHeight="1" x14ac:dyDescent="0.2"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</row>
    <row r="180" spans="21:30" s="95" customFormat="1" ht="15" customHeight="1" x14ac:dyDescent="0.2"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</row>
    <row r="181" spans="21:30" s="95" customFormat="1" ht="15" customHeight="1" x14ac:dyDescent="0.2"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</row>
    <row r="182" spans="21:30" s="95" customFormat="1" ht="15" customHeight="1" x14ac:dyDescent="0.2"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</row>
    <row r="183" spans="21:30" s="95" customFormat="1" ht="15" customHeight="1" x14ac:dyDescent="0.2"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</row>
    <row r="184" spans="21:30" s="95" customFormat="1" ht="15" customHeight="1" x14ac:dyDescent="0.2"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</row>
    <row r="185" spans="21:30" s="95" customFormat="1" ht="15" customHeight="1" x14ac:dyDescent="0.2"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</row>
    <row r="186" spans="21:30" s="95" customFormat="1" ht="15" customHeight="1" x14ac:dyDescent="0.2"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</row>
    <row r="187" spans="21:30" s="95" customFormat="1" ht="15" customHeight="1" x14ac:dyDescent="0.2">
      <c r="U187" s="184"/>
      <c r="V187" s="184"/>
      <c r="W187" s="184"/>
      <c r="X187" s="184"/>
      <c r="Y187" s="184"/>
      <c r="Z187" s="184"/>
      <c r="AA187" s="184"/>
      <c r="AB187" s="184"/>
      <c r="AC187" s="184"/>
      <c r="AD187" s="184"/>
    </row>
    <row r="188" spans="21:30" s="95" customFormat="1" ht="15" customHeight="1" x14ac:dyDescent="0.2"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</row>
    <row r="189" spans="21:30" s="95" customFormat="1" ht="15" customHeight="1" x14ac:dyDescent="0.2"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</row>
    <row r="190" spans="21:30" s="95" customFormat="1" ht="15" customHeight="1" x14ac:dyDescent="0.2"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</row>
    <row r="191" spans="21:30" s="95" customFormat="1" ht="15" customHeight="1" x14ac:dyDescent="0.2">
      <c r="U191" s="184"/>
      <c r="V191" s="184"/>
      <c r="W191" s="184"/>
      <c r="X191" s="184"/>
      <c r="Y191" s="184"/>
      <c r="Z191" s="184"/>
      <c r="AA191" s="184"/>
      <c r="AB191" s="184"/>
      <c r="AC191" s="184"/>
      <c r="AD191" s="184"/>
    </row>
    <row r="192" spans="21:30" s="95" customFormat="1" ht="15" customHeight="1" x14ac:dyDescent="0.2">
      <c r="U192" s="184"/>
      <c r="V192" s="184"/>
      <c r="W192" s="184"/>
      <c r="X192" s="184"/>
      <c r="Y192" s="184"/>
      <c r="Z192" s="184"/>
      <c r="AA192" s="184"/>
      <c r="AB192" s="184"/>
      <c r="AC192" s="184"/>
      <c r="AD192" s="184"/>
    </row>
    <row r="193" spans="21:23" s="95" customFormat="1" ht="15" customHeight="1" x14ac:dyDescent="0.2">
      <c r="U193" s="184"/>
      <c r="V193" s="184"/>
      <c r="W193" s="1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2020-05-15T21:41:22Z</dcterms:modified>
</cp:coreProperties>
</file>