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8" i="5"/>
  <c r="K7" i="5"/>
  <c r="K12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I9" i="5"/>
  <c r="H9" i="5"/>
  <c r="G9" i="5"/>
  <c r="F9" i="5"/>
  <c r="E9" i="5"/>
  <c r="K9" i="5" l="1"/>
  <c r="K13" i="5" s="1"/>
  <c r="K15" i="5" s="1"/>
  <c r="F13" i="5"/>
  <c r="H13" i="5"/>
  <c r="E13" i="5"/>
  <c r="E15" i="5" s="1"/>
  <c r="G13" i="5"/>
  <c r="G15" i="5" s="1"/>
  <c r="I13" i="5"/>
  <c r="F14" i="5"/>
  <c r="H14" i="5"/>
  <c r="F15" i="5"/>
  <c r="I15" i="5" l="1"/>
  <c r="J15" i="5" s="1"/>
  <c r="O13" i="5"/>
  <c r="N13" i="5"/>
  <c r="L13" i="5"/>
  <c r="J13" i="5"/>
  <c r="M13" i="5"/>
  <c r="J9" i="5"/>
  <c r="H15" i="5"/>
  <c r="M15" i="5" s="1"/>
  <c r="O15" i="5"/>
  <c r="N15" i="5"/>
  <c r="L15" i="5"/>
</calcChain>
</file>

<file path=xl/sharedStrings.xml><?xml version="1.0" encoding="utf-8"?>
<sst xmlns="http://schemas.openxmlformats.org/spreadsheetml/2006/main" count="312" uniqueCount="139">
  <si>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</si>
  <si>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</si>
  <si>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</si>
  <si>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</si>
  <si>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</si>
  <si>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</si>
  <si>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</si>
  <si>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</si>
  <si>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</si>
  <si>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</si>
  <si>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</si>
  <si>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</si>
  <si>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</si>
  <si>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</si>
  <si>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</si>
  <si>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</si>
  <si>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</si>
  <si>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</si>
  <si>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</si>
  <si>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</si>
  <si>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</si>
  <si>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</si>
  <si>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</si>
  <si>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</si>
  <si>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</si>
  <si>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</si>
  <si>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</si>
  <si>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</si>
  <si>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</si>
  <si>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</si>
  <si>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</si>
  <si>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</si>
  <si>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</si>
  <si>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</si>
  <si>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</si>
  <si>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</si>
  <si>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</si>
  <si>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</si>
  <si>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</si>
  <si>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</si>
  <si>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</si>
  <si>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</si>
  <si>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</si>
  <si>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</si>
  <si>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</si>
  <si>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</si>
  <si>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</si>
  <si>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</si>
  <si>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</si>
  <si>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</si>
  <si>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</si>
  <si>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</si>
  <si>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</si>
  <si>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</si>
  <si>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</si>
  <si>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</si>
  <si>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hSM</t>
  </si>
  <si>
    <t>Seurat</t>
  </si>
  <si>
    <t>2/4</t>
  </si>
  <si>
    <t>1.</t>
  </si>
  <si>
    <t>4.</t>
  </si>
  <si>
    <t>0/2</t>
  </si>
  <si>
    <t xml:space="preserve"> </t>
  </si>
  <si>
    <t>ykköspesis</t>
  </si>
  <si>
    <t xml:space="preserve">      Mitalit</t>
  </si>
  <si>
    <t>Jouni Eloranta</t>
  </si>
  <si>
    <t>22.3.1972</t>
  </si>
  <si>
    <t>2.</t>
  </si>
  <si>
    <t>Tahko</t>
  </si>
  <si>
    <t>5.</t>
  </si>
  <si>
    <t>9.</t>
  </si>
  <si>
    <t>KiPe</t>
  </si>
  <si>
    <t>Tahko = Hyvinkään Tahko  (1915)</t>
  </si>
  <si>
    <t>KiPe = Kinnarin Pesis  (1998)</t>
  </si>
  <si>
    <t>24.05. 1992  VM - Tahko  5-19</t>
  </si>
  <si>
    <t>04.06. 1992  Tahko - KaMa  14-6</t>
  </si>
  <si>
    <t>31.05. 1992  Tahko - ViVe  27-6</t>
  </si>
  <si>
    <t>19.05. 1994  RPL - Tahko  2-1  (2-1, 0-1, 3-1)</t>
  </si>
  <si>
    <t xml:space="preserve">    1.  ottelu</t>
  </si>
  <si>
    <t xml:space="preserve">    3.  ottelu</t>
  </si>
  <si>
    <t xml:space="preserve">    2.  ottelu</t>
  </si>
  <si>
    <t xml:space="preserve">  45.  ottelu</t>
  </si>
  <si>
    <t xml:space="preserve">  20 v   2 k    2 pv</t>
  </si>
  <si>
    <t xml:space="preserve">  20 v   2 kk 13 pv</t>
  </si>
  <si>
    <t xml:space="preserve">  20 v   2 kk   9 pv</t>
  </si>
  <si>
    <t xml:space="preserve">  22 v   1 kk 27 pv</t>
  </si>
  <si>
    <t>C-POJAT</t>
  </si>
  <si>
    <t>18.07. 1987  Hyvinkää</t>
  </si>
  <si>
    <t xml:space="preserve"> 15-6</t>
  </si>
  <si>
    <t>Länsi</t>
  </si>
  <si>
    <t>II p</t>
  </si>
  <si>
    <t>Asko Eloranta</t>
  </si>
  <si>
    <t>400</t>
  </si>
  <si>
    <t>B-POJAT</t>
  </si>
  <si>
    <t>14.07. 1989  Lammi</t>
  </si>
  <si>
    <t xml:space="preserve">  6-7</t>
  </si>
  <si>
    <t>Gunnar Wallin</t>
  </si>
  <si>
    <t>A-POJAT</t>
  </si>
  <si>
    <t>20.07. 1991  Oulu</t>
  </si>
  <si>
    <t xml:space="preserve">  4-5</t>
  </si>
  <si>
    <t>3p</t>
  </si>
  <si>
    <t>I p</t>
  </si>
  <si>
    <t>Ahti Joensuu</t>
  </si>
  <si>
    <t>6/10</t>
  </si>
  <si>
    <t>3/3</t>
  </si>
  <si>
    <t>3/5</t>
  </si>
  <si>
    <t>YKKÖSPESIS</t>
  </si>
  <si>
    <t>2-0  KaMa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</si>
  <si>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</si>
  <si>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</si>
  <si>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</si>
  <si>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</si>
  <si>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</si>
  <si>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</si>
  <si>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</si>
  <si>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</si>
  <si>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</si>
  <si>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3-1  Tiikerit</t>
  </si>
  <si>
    <t>0-3  KiPa</t>
  </si>
  <si>
    <t>1-2  SMJ</t>
  </si>
  <si>
    <t>4/5</t>
  </si>
  <si>
    <t>30.</t>
  </si>
  <si>
    <t xml:space="preserve">       Runkosarja TOP-30</t>
  </si>
  <si>
    <t>Ylempi loppusarja TOP-10</t>
  </si>
  <si>
    <t>7.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</si>
  <si>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</si>
  <si>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</si>
  <si>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</si>
  <si>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</si>
  <si>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</si>
  <si>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</si>
  <si>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</si>
  <si>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</si>
  <si>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Tahko  2</t>
  </si>
  <si>
    <t>suomensarja</t>
  </si>
  <si>
    <t>maakuntasarja</t>
  </si>
  <si>
    <t xml:space="preserve"> KATSOJIA YLI 5000</t>
  </si>
  <si>
    <t>15.   17.09. 1994  Lippo - Tahko  2-0,  fin 2/2</t>
  </si>
  <si>
    <t>67.   15.09. 1996  SoJy - Tahko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</si>
</sst>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4" fillId="4" borderId="5" xfId="0" applyFont="1" applyFill="1" applyBorder="1"/>
    <xf numFmtId="14" fontId="4" fillId="4" borderId="0" xfId="0" applyNumberFormat="1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6" t="s">
        <v>65</v>
      </c>
      <c r="C1" s="6"/>
      <c r="D1" s="81"/>
      <c r="E1" s="89" t="s">
        <v>66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122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123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6" t="s">
        <v>64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56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51">
        <v>1987</v>
      </c>
      <c r="C4" s="151" t="s">
        <v>60</v>
      </c>
      <c r="D4" s="136" t="s">
        <v>133</v>
      </c>
      <c r="E4" s="151"/>
      <c r="F4" s="136" t="s">
        <v>134</v>
      </c>
      <c r="G4" s="131"/>
      <c r="H4" s="151"/>
      <c r="I4" s="151"/>
      <c r="J4" s="151"/>
      <c r="K4" s="151"/>
      <c r="L4" s="151"/>
      <c r="M4" s="151"/>
      <c r="N4" s="152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51">
        <v>1988</v>
      </c>
      <c r="C5" s="137" t="s">
        <v>69</v>
      </c>
      <c r="D5" s="136" t="s">
        <v>133</v>
      </c>
      <c r="E5" s="151"/>
      <c r="F5" s="136" t="s">
        <v>134</v>
      </c>
      <c r="G5" s="131"/>
      <c r="H5" s="151"/>
      <c r="I5" s="151"/>
      <c r="J5" s="151"/>
      <c r="K5" s="151"/>
      <c r="L5" s="151"/>
      <c r="M5" s="151"/>
      <c r="N5" s="152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22">
        <v>1989</v>
      </c>
      <c r="C6" s="124" t="s">
        <v>69</v>
      </c>
      <c r="D6" s="120" t="s">
        <v>133</v>
      </c>
      <c r="E6" s="122"/>
      <c r="F6" s="120" t="s">
        <v>135</v>
      </c>
      <c r="G6" s="123"/>
      <c r="H6" s="122"/>
      <c r="I6" s="122"/>
      <c r="J6" s="122"/>
      <c r="K6" s="122"/>
      <c r="L6" s="122"/>
      <c r="M6" s="122"/>
      <c r="N6" s="153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22">
        <v>1990</v>
      </c>
      <c r="C7" s="124" t="s">
        <v>69</v>
      </c>
      <c r="D7" s="120" t="s">
        <v>133</v>
      </c>
      <c r="E7" s="122"/>
      <c r="F7" s="120" t="s">
        <v>135</v>
      </c>
      <c r="G7" s="123"/>
      <c r="H7" s="122"/>
      <c r="I7" s="122"/>
      <c r="J7" s="122"/>
      <c r="K7" s="122"/>
      <c r="L7" s="122"/>
      <c r="M7" s="122"/>
      <c r="N7" s="153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122">
        <v>1991</v>
      </c>
      <c r="C8" s="124" t="s">
        <v>67</v>
      </c>
      <c r="D8" s="120" t="s">
        <v>133</v>
      </c>
      <c r="E8" s="122"/>
      <c r="F8" s="120" t="s">
        <v>135</v>
      </c>
      <c r="G8" s="123"/>
      <c r="H8" s="122"/>
      <c r="I8" s="122"/>
      <c r="J8" s="122"/>
      <c r="K8" s="122"/>
      <c r="L8" s="122"/>
      <c r="M8" s="122"/>
      <c r="N8" s="153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1992</v>
      </c>
      <c r="C9" s="25" t="s">
        <v>67</v>
      </c>
      <c r="D9" s="108" t="s">
        <v>68</v>
      </c>
      <c r="E9" s="25">
        <v>10</v>
      </c>
      <c r="F9" s="25">
        <v>0</v>
      </c>
      <c r="G9" s="27">
        <v>1</v>
      </c>
      <c r="H9" s="25">
        <v>2</v>
      </c>
      <c r="I9" s="25">
        <v>6</v>
      </c>
      <c r="J9" s="25">
        <v>1</v>
      </c>
      <c r="K9" s="25">
        <v>2</v>
      </c>
      <c r="L9" s="25">
        <v>2</v>
      </c>
      <c r="M9" s="25">
        <v>1</v>
      </c>
      <c r="N9" s="32">
        <v>0.13300000000000001</v>
      </c>
      <c r="O9" s="24"/>
      <c r="P9" s="18"/>
      <c r="Q9" s="18"/>
      <c r="R9" s="18"/>
      <c r="S9" s="18"/>
      <c r="T9" s="24"/>
      <c r="U9" s="25">
        <v>1</v>
      </c>
      <c r="V9" s="25">
        <v>0</v>
      </c>
      <c r="W9" s="27">
        <v>1</v>
      </c>
      <c r="X9" s="25">
        <v>0</v>
      </c>
      <c r="Y9" s="25">
        <v>1</v>
      </c>
      <c r="Z9" s="28">
        <v>0.5</v>
      </c>
      <c r="AA9" s="24"/>
      <c r="AB9" s="18"/>
      <c r="AC9" s="18"/>
      <c r="AD9" s="18"/>
      <c r="AE9" s="18"/>
      <c r="AF9" s="24"/>
      <c r="AG9" s="76" t="s">
        <v>107</v>
      </c>
      <c r="AH9" s="76"/>
      <c r="AI9" s="76"/>
      <c r="AJ9" s="76"/>
      <c r="AK9" s="24"/>
      <c r="AL9" s="25"/>
      <c r="AM9" s="25"/>
      <c r="AN9" s="25"/>
      <c r="AO9" s="27"/>
      <c r="AP9" s="29">
        <v>1</v>
      </c>
      <c r="AQ9" s="25"/>
      <c r="AR9" s="39"/>
    </row>
    <row r="10" spans="1:44" s="4" customFormat="1" ht="15" customHeight="1" x14ac:dyDescent="0.25">
      <c r="A10" s="2"/>
      <c r="B10" s="25">
        <v>1993</v>
      </c>
      <c r="C10" s="25" t="s">
        <v>69</v>
      </c>
      <c r="D10" s="108" t="s">
        <v>68</v>
      </c>
      <c r="E10" s="25">
        <v>26</v>
      </c>
      <c r="F10" s="25">
        <v>0</v>
      </c>
      <c r="G10" s="27">
        <v>6</v>
      </c>
      <c r="H10" s="25">
        <v>14</v>
      </c>
      <c r="I10" s="25">
        <v>90</v>
      </c>
      <c r="J10" s="25">
        <v>35</v>
      </c>
      <c r="K10" s="25">
        <v>30</v>
      </c>
      <c r="L10" s="25">
        <v>19</v>
      </c>
      <c r="M10" s="25">
        <v>6</v>
      </c>
      <c r="N10" s="28">
        <v>0.46899999999999997</v>
      </c>
      <c r="O10" s="24"/>
      <c r="P10" s="18"/>
      <c r="Q10" s="18"/>
      <c r="R10" s="18"/>
      <c r="S10" s="18"/>
      <c r="T10" s="24"/>
      <c r="U10" s="25">
        <v>4</v>
      </c>
      <c r="V10" s="25">
        <v>0</v>
      </c>
      <c r="W10" s="27">
        <v>1</v>
      </c>
      <c r="X10" s="25">
        <v>3</v>
      </c>
      <c r="Y10" s="25">
        <v>16</v>
      </c>
      <c r="Z10" s="28">
        <v>0.51600000000000001</v>
      </c>
      <c r="AA10" s="24"/>
      <c r="AB10" s="18"/>
      <c r="AC10" s="18"/>
      <c r="AD10" s="18"/>
      <c r="AE10" s="18"/>
      <c r="AF10" s="24"/>
      <c r="AG10" s="76" t="s">
        <v>109</v>
      </c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1994</v>
      </c>
      <c r="C11" s="25" t="s">
        <v>67</v>
      </c>
      <c r="D11" s="108" t="s">
        <v>68</v>
      </c>
      <c r="E11" s="25">
        <v>32</v>
      </c>
      <c r="F11" s="25">
        <v>2</v>
      </c>
      <c r="G11" s="27">
        <v>8</v>
      </c>
      <c r="H11" s="25">
        <v>18</v>
      </c>
      <c r="I11" s="25">
        <v>85</v>
      </c>
      <c r="J11" s="25">
        <v>19</v>
      </c>
      <c r="K11" s="25">
        <v>30</v>
      </c>
      <c r="L11" s="25">
        <v>26</v>
      </c>
      <c r="M11" s="25">
        <v>10</v>
      </c>
      <c r="N11" s="28">
        <v>0.503</v>
      </c>
      <c r="O11" s="24"/>
      <c r="P11" s="18"/>
      <c r="Q11" s="18"/>
      <c r="R11" s="18"/>
      <c r="S11" s="18"/>
      <c r="T11" s="24"/>
      <c r="U11" s="25">
        <v>4</v>
      </c>
      <c r="V11" s="25">
        <v>0</v>
      </c>
      <c r="W11" s="27">
        <v>4</v>
      </c>
      <c r="X11" s="25">
        <v>0</v>
      </c>
      <c r="Y11" s="25">
        <v>13</v>
      </c>
      <c r="Z11" s="28">
        <v>0.46400000000000002</v>
      </c>
      <c r="AA11" s="24"/>
      <c r="AB11" s="18" t="s">
        <v>70</v>
      </c>
      <c r="AC11" s="18"/>
      <c r="AD11" s="18"/>
      <c r="AE11" s="18"/>
      <c r="AF11" s="24"/>
      <c r="AG11" s="76"/>
      <c r="AH11" s="76" t="s">
        <v>110</v>
      </c>
      <c r="AI11" s="76"/>
      <c r="AJ11" s="76" t="s">
        <v>111</v>
      </c>
      <c r="AK11" s="24"/>
      <c r="AL11" s="25"/>
      <c r="AM11" s="25"/>
      <c r="AN11" s="25"/>
      <c r="AO11" s="27" t="s">
        <v>62</v>
      </c>
      <c r="AP11" s="29">
        <v>1</v>
      </c>
      <c r="AQ11" s="25"/>
      <c r="AR11" s="39"/>
    </row>
    <row r="12" spans="1:44" s="4" customFormat="1" ht="15" customHeight="1" x14ac:dyDescent="0.25">
      <c r="A12" s="2"/>
      <c r="B12" s="25">
        <v>1995</v>
      </c>
      <c r="C12" s="25" t="s">
        <v>60</v>
      </c>
      <c r="D12" s="108" t="s">
        <v>68</v>
      </c>
      <c r="E12" s="25">
        <v>27</v>
      </c>
      <c r="F12" s="25">
        <v>0</v>
      </c>
      <c r="G12" s="27">
        <v>11</v>
      </c>
      <c r="H12" s="25">
        <v>19</v>
      </c>
      <c r="I12" s="25">
        <v>92</v>
      </c>
      <c r="J12" s="25">
        <v>23</v>
      </c>
      <c r="K12" s="25">
        <v>37</v>
      </c>
      <c r="L12" s="25">
        <v>21</v>
      </c>
      <c r="M12" s="25">
        <v>11</v>
      </c>
      <c r="N12" s="32">
        <v>0.57499999999999996</v>
      </c>
      <c r="O12" s="98"/>
      <c r="P12" s="18"/>
      <c r="Q12" s="18"/>
      <c r="R12" s="18"/>
      <c r="S12" s="18"/>
      <c r="T12" s="24"/>
      <c r="U12" s="25">
        <v>10</v>
      </c>
      <c r="V12" s="25">
        <v>0</v>
      </c>
      <c r="W12" s="27">
        <v>2</v>
      </c>
      <c r="X12" s="25">
        <v>3</v>
      </c>
      <c r="Y12" s="25">
        <v>26</v>
      </c>
      <c r="Z12" s="28">
        <v>0.53100000000000003</v>
      </c>
      <c r="AA12" s="24"/>
      <c r="AB12" s="18"/>
      <c r="AC12" s="18"/>
      <c r="AD12" s="18"/>
      <c r="AE12" s="18"/>
      <c r="AF12" s="24"/>
      <c r="AG12" s="76" t="s">
        <v>112</v>
      </c>
      <c r="AH12" s="76" t="s">
        <v>113</v>
      </c>
      <c r="AI12" s="76" t="s">
        <v>114</v>
      </c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1996</v>
      </c>
      <c r="C13" s="25" t="s">
        <v>67</v>
      </c>
      <c r="D13" s="108" t="s">
        <v>68</v>
      </c>
      <c r="E13" s="25">
        <v>29</v>
      </c>
      <c r="F13" s="25">
        <v>0</v>
      </c>
      <c r="G13" s="27">
        <v>10</v>
      </c>
      <c r="H13" s="25">
        <v>23</v>
      </c>
      <c r="I13" s="25">
        <v>125</v>
      </c>
      <c r="J13" s="25">
        <v>46</v>
      </c>
      <c r="K13" s="25">
        <v>43</v>
      </c>
      <c r="L13" s="25">
        <v>26</v>
      </c>
      <c r="M13" s="25">
        <v>10</v>
      </c>
      <c r="N13" s="28">
        <v>0.628</v>
      </c>
      <c r="O13" s="98"/>
      <c r="P13" s="18"/>
      <c r="Q13" s="18"/>
      <c r="R13" s="18"/>
      <c r="S13" s="18"/>
      <c r="T13" s="24"/>
      <c r="U13" s="25">
        <v>10</v>
      </c>
      <c r="V13" s="25">
        <v>0</v>
      </c>
      <c r="W13" s="27">
        <v>2</v>
      </c>
      <c r="X13" s="25">
        <v>9</v>
      </c>
      <c r="Y13" s="25">
        <v>49</v>
      </c>
      <c r="Z13" s="28">
        <v>0.69</v>
      </c>
      <c r="AA13" s="24"/>
      <c r="AB13" s="18"/>
      <c r="AC13" s="18" t="s">
        <v>70</v>
      </c>
      <c r="AD13" s="18"/>
      <c r="AE13" s="18" t="s">
        <v>124</v>
      </c>
      <c r="AF13" s="24"/>
      <c r="AG13" s="76" t="s">
        <v>115</v>
      </c>
      <c r="AH13" s="76" t="s">
        <v>116</v>
      </c>
      <c r="AI13" s="76"/>
      <c r="AJ13" s="76" t="s">
        <v>108</v>
      </c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1997</v>
      </c>
      <c r="C14" s="25" t="s">
        <v>60</v>
      </c>
      <c r="D14" s="108" t="s">
        <v>68</v>
      </c>
      <c r="E14" s="25">
        <v>26</v>
      </c>
      <c r="F14" s="25">
        <v>0</v>
      </c>
      <c r="G14" s="27">
        <v>2</v>
      </c>
      <c r="H14" s="25">
        <v>20</v>
      </c>
      <c r="I14" s="25">
        <v>122</v>
      </c>
      <c r="J14" s="25">
        <v>27</v>
      </c>
      <c r="K14" s="25">
        <v>47</v>
      </c>
      <c r="L14" s="25">
        <v>46</v>
      </c>
      <c r="M14" s="25">
        <v>2</v>
      </c>
      <c r="N14" s="28">
        <v>0.65200000000000002</v>
      </c>
      <c r="O14" s="98"/>
      <c r="P14" s="18"/>
      <c r="Q14" s="18"/>
      <c r="R14" s="18"/>
      <c r="S14" s="18" t="s">
        <v>121</v>
      </c>
      <c r="T14" s="24"/>
      <c r="U14" s="25">
        <v>10</v>
      </c>
      <c r="V14" s="25">
        <v>0</v>
      </c>
      <c r="W14" s="27">
        <v>3</v>
      </c>
      <c r="X14" s="25">
        <v>5</v>
      </c>
      <c r="Y14" s="25">
        <v>48</v>
      </c>
      <c r="Z14" s="28">
        <v>0.72699999999999998</v>
      </c>
      <c r="AA14" s="24"/>
      <c r="AB14" s="18"/>
      <c r="AC14" s="18"/>
      <c r="AD14" s="18"/>
      <c r="AE14" s="18"/>
      <c r="AF14" s="24"/>
      <c r="AG14" s="76" t="s">
        <v>117</v>
      </c>
      <c r="AH14" s="76" t="s">
        <v>118</v>
      </c>
      <c r="AI14" s="76" t="s">
        <v>119</v>
      </c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1998</v>
      </c>
      <c r="C15" s="25" t="s">
        <v>70</v>
      </c>
      <c r="D15" s="108" t="s">
        <v>68</v>
      </c>
      <c r="E15" s="25">
        <v>27</v>
      </c>
      <c r="F15" s="25">
        <v>0</v>
      </c>
      <c r="G15" s="27">
        <v>12</v>
      </c>
      <c r="H15" s="25">
        <v>15</v>
      </c>
      <c r="I15" s="25">
        <v>111</v>
      </c>
      <c r="J15" s="25">
        <v>16</v>
      </c>
      <c r="K15" s="25">
        <v>28</v>
      </c>
      <c r="L15" s="25">
        <v>55</v>
      </c>
      <c r="M15" s="25">
        <v>12</v>
      </c>
      <c r="N15" s="28">
        <v>0.60299999999999998</v>
      </c>
      <c r="O15" s="98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1999</v>
      </c>
      <c r="C16" s="25"/>
      <c r="D16" s="109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98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101">
        <v>2000</v>
      </c>
      <c r="C17" s="61" t="s">
        <v>59</v>
      </c>
      <c r="D17" s="104" t="s">
        <v>71</v>
      </c>
      <c r="E17" s="101"/>
      <c r="F17" s="102" t="s">
        <v>63</v>
      </c>
      <c r="G17" s="105"/>
      <c r="H17" s="61"/>
      <c r="I17" s="101"/>
      <c r="J17" s="101"/>
      <c r="K17" s="101"/>
      <c r="L17" s="101"/>
      <c r="M17" s="101"/>
      <c r="N17" s="110"/>
      <c r="O17" s="98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101">
        <v>2001</v>
      </c>
      <c r="C18" s="61" t="s">
        <v>67</v>
      </c>
      <c r="D18" s="104" t="s">
        <v>71</v>
      </c>
      <c r="E18" s="101"/>
      <c r="F18" s="102" t="s">
        <v>63</v>
      </c>
      <c r="G18" s="105"/>
      <c r="H18" s="61"/>
      <c r="I18" s="101"/>
      <c r="J18" s="101"/>
      <c r="K18" s="101"/>
      <c r="L18" s="101"/>
      <c r="M18" s="101"/>
      <c r="N18" s="110"/>
      <c r="O18" s="98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v>177</v>
      </c>
      <c r="F19" s="18">
        <v>2</v>
      </c>
      <c r="G19" s="18">
        <v>50</v>
      </c>
      <c r="H19" s="18">
        <v>111</v>
      </c>
      <c r="I19" s="18">
        <v>631</v>
      </c>
      <c r="J19" s="18">
        <v>167</v>
      </c>
      <c r="K19" s="18">
        <v>217</v>
      </c>
      <c r="L19" s="18">
        <v>195</v>
      </c>
      <c r="M19" s="18">
        <v>52</v>
      </c>
      <c r="N19" s="33">
        <v>0.55500000000000005</v>
      </c>
      <c r="O19" s="78"/>
      <c r="P19" s="66" t="s">
        <v>47</v>
      </c>
      <c r="Q19" s="66" t="s">
        <v>47</v>
      </c>
      <c r="R19" s="66" t="s">
        <v>47</v>
      </c>
      <c r="S19" s="66" t="s">
        <v>47</v>
      </c>
      <c r="T19" s="30"/>
      <c r="U19" s="18">
        <v>39</v>
      </c>
      <c r="V19" s="18">
        <v>0</v>
      </c>
      <c r="W19" s="18">
        <v>13</v>
      </c>
      <c r="X19" s="18">
        <v>20</v>
      </c>
      <c r="Y19" s="18">
        <v>153</v>
      </c>
      <c r="Z19" s="33">
        <v>0.61899999999999999</v>
      </c>
      <c r="AA19" s="78"/>
      <c r="AB19" s="66" t="s">
        <v>47</v>
      </c>
      <c r="AC19" s="66" t="s">
        <v>47</v>
      </c>
      <c r="AD19" s="66" t="s">
        <v>47</v>
      </c>
      <c r="AE19" s="66" t="s">
        <v>47</v>
      </c>
      <c r="AF19" s="24"/>
      <c r="AG19" s="66" t="s">
        <v>120</v>
      </c>
      <c r="AH19" s="66" t="s">
        <v>58</v>
      </c>
      <c r="AI19" s="66" t="s">
        <v>61</v>
      </c>
      <c r="AJ19" s="66" t="s">
        <v>61</v>
      </c>
      <c r="AK19" s="24"/>
      <c r="AL19" s="18">
        <v>0</v>
      </c>
      <c r="AM19" s="18">
        <v>0</v>
      </c>
      <c r="AN19" s="18">
        <v>0</v>
      </c>
      <c r="AO19" s="18">
        <v>0</v>
      </c>
      <c r="AP19" s="18">
        <v>3</v>
      </c>
      <c r="AQ19" s="18">
        <v>0</v>
      </c>
      <c r="AR19" s="39"/>
    </row>
    <row r="20" spans="1:45" s="4" customFormat="1" ht="15" customHeight="1" x14ac:dyDescent="0.25">
      <c r="A20" s="1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69"/>
      <c r="O20" s="24"/>
      <c r="P20" s="22"/>
      <c r="Q20" s="20"/>
      <c r="R20" s="70"/>
      <c r="S20" s="71"/>
      <c r="T20" s="24"/>
      <c r="U20" s="18"/>
      <c r="V20" s="18"/>
      <c r="W20" s="18"/>
      <c r="X20" s="18"/>
      <c r="Y20" s="18"/>
      <c r="Z20" s="33"/>
      <c r="AA20" s="24"/>
      <c r="AB20" s="72"/>
      <c r="AC20" s="73"/>
      <c r="AD20" s="70"/>
      <c r="AE20" s="71"/>
      <c r="AF20" s="24"/>
      <c r="AG20" s="74">
        <v>0.8</v>
      </c>
      <c r="AH20" s="75">
        <v>0.5</v>
      </c>
      <c r="AI20" s="75">
        <v>0</v>
      </c>
      <c r="AJ20" s="107">
        <v>0</v>
      </c>
      <c r="AK20" s="24"/>
      <c r="AL20" s="17"/>
      <c r="AM20" s="14"/>
      <c r="AN20" s="14"/>
      <c r="AO20" s="14"/>
      <c r="AP20" s="14"/>
      <c r="AQ20" s="15"/>
      <c r="AR20" s="39"/>
    </row>
    <row r="21" spans="1:45" ht="15" customHeight="1" x14ac:dyDescent="0.25">
      <c r="A21" s="2"/>
      <c r="B21" s="26" t="s">
        <v>2</v>
      </c>
      <c r="C21" s="29"/>
      <c r="D21" s="34">
        <v>455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24"/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s="4" customFormat="1" ht="15" customHeight="1" x14ac:dyDescent="0.25">
      <c r="A22" s="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0"/>
      <c r="P22" s="30"/>
      <c r="Q22" s="30"/>
      <c r="R22" s="30"/>
      <c r="S22" s="30"/>
      <c r="T22" s="30"/>
      <c r="U22" s="35"/>
      <c r="V22" s="38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ht="15" customHeight="1" x14ac:dyDescent="0.25">
      <c r="A23" s="2"/>
      <c r="B23" s="22" t="s">
        <v>24</v>
      </c>
      <c r="C23" s="40"/>
      <c r="D23" s="40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5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1" t="s">
        <v>29</v>
      </c>
      <c r="Q23" s="12"/>
      <c r="R23" s="12"/>
      <c r="S23" s="12"/>
      <c r="T23" s="42"/>
      <c r="U23" s="42"/>
      <c r="V23" s="42"/>
      <c r="W23" s="42"/>
      <c r="X23" s="42"/>
      <c r="Y23" s="12"/>
      <c r="Z23" s="12"/>
      <c r="AA23" s="12"/>
      <c r="AB23" s="42"/>
      <c r="AC23" s="42"/>
      <c r="AD23" s="12"/>
      <c r="AE23" s="43"/>
      <c r="AF23" s="24"/>
      <c r="AG23" s="41" t="s">
        <v>136</v>
      </c>
      <c r="AH23" s="12"/>
      <c r="AI23" s="42"/>
      <c r="AJ23" s="12"/>
      <c r="AK23" s="12"/>
      <c r="AL23" s="12"/>
      <c r="AM23" s="12"/>
      <c r="AN23" s="12"/>
      <c r="AO23" s="12"/>
      <c r="AP23" s="12"/>
      <c r="AQ23" s="43"/>
      <c r="AR23" s="39"/>
    </row>
    <row r="24" spans="1:45" ht="15" customHeight="1" x14ac:dyDescent="0.25">
      <c r="A24" s="2"/>
      <c r="B24" s="41" t="s">
        <v>12</v>
      </c>
      <c r="C24" s="12"/>
      <c r="D24" s="43"/>
      <c r="E24" s="25">
        <v>177</v>
      </c>
      <c r="F24" s="25">
        <v>2</v>
      </c>
      <c r="G24" s="25">
        <v>50</v>
      </c>
      <c r="H24" s="25">
        <v>111</v>
      </c>
      <c r="I24" s="25">
        <v>631</v>
      </c>
      <c r="J24" s="35"/>
      <c r="K24" s="44">
        <v>0.29378531073446329</v>
      </c>
      <c r="L24" s="44">
        <v>0.6271186440677966</v>
      </c>
      <c r="M24" s="44">
        <v>3.5649717514124295</v>
      </c>
      <c r="N24" s="32">
        <v>0.55545774647887325</v>
      </c>
      <c r="O24" s="24"/>
      <c r="P24" s="139" t="s">
        <v>9</v>
      </c>
      <c r="Q24" s="154"/>
      <c r="R24" s="140" t="s">
        <v>74</v>
      </c>
      <c r="S24" s="140"/>
      <c r="T24" s="140"/>
      <c r="U24" s="140"/>
      <c r="V24" s="140"/>
      <c r="W24" s="140"/>
      <c r="X24" s="140"/>
      <c r="Y24" s="155"/>
      <c r="Z24" s="155"/>
      <c r="AA24" s="155" t="s">
        <v>78</v>
      </c>
      <c r="AB24" s="140"/>
      <c r="AC24" s="156"/>
      <c r="AD24" s="157" t="s">
        <v>82</v>
      </c>
      <c r="AE24" s="141"/>
      <c r="AF24" s="24"/>
      <c r="AG24" s="172">
        <v>6094</v>
      </c>
      <c r="AH24" s="173" t="s">
        <v>137</v>
      </c>
      <c r="AI24" s="140"/>
      <c r="AJ24" s="155"/>
      <c r="AK24" s="140"/>
      <c r="AL24" s="140"/>
      <c r="AM24" s="140"/>
      <c r="AN24" s="140"/>
      <c r="AO24" s="140"/>
      <c r="AP24" s="140"/>
      <c r="AQ24" s="141"/>
      <c r="AR24" s="39"/>
    </row>
    <row r="25" spans="1:45" ht="15" customHeight="1" x14ac:dyDescent="0.25">
      <c r="A25" s="2"/>
      <c r="B25" s="45" t="s">
        <v>14</v>
      </c>
      <c r="C25" s="46"/>
      <c r="D25" s="47"/>
      <c r="E25" s="25">
        <v>39</v>
      </c>
      <c r="F25" s="25">
        <v>0</v>
      </c>
      <c r="G25" s="25">
        <v>13</v>
      </c>
      <c r="H25" s="25">
        <v>20</v>
      </c>
      <c r="I25" s="25">
        <v>153</v>
      </c>
      <c r="J25" s="35"/>
      <c r="K25" s="44">
        <v>0.33333333333333331</v>
      </c>
      <c r="L25" s="44">
        <v>0.51282051282051277</v>
      </c>
      <c r="M25" s="44">
        <v>3.9230769230769229</v>
      </c>
      <c r="N25" s="32">
        <v>0.61943319838056676</v>
      </c>
      <c r="O25" s="24"/>
      <c r="P25" s="158" t="s">
        <v>50</v>
      </c>
      <c r="Q25" s="159"/>
      <c r="R25" s="160" t="s">
        <v>75</v>
      </c>
      <c r="S25" s="160"/>
      <c r="T25" s="160"/>
      <c r="U25" s="160"/>
      <c r="V25" s="160"/>
      <c r="W25" s="160"/>
      <c r="X25" s="160"/>
      <c r="Y25" s="161"/>
      <c r="Z25" s="161"/>
      <c r="AA25" s="161" t="s">
        <v>79</v>
      </c>
      <c r="AB25" s="160"/>
      <c r="AC25" s="162"/>
      <c r="AD25" s="163" t="s">
        <v>83</v>
      </c>
      <c r="AE25" s="164"/>
      <c r="AF25" s="24"/>
      <c r="AG25" s="172">
        <v>5033</v>
      </c>
      <c r="AH25" s="174" t="s">
        <v>138</v>
      </c>
      <c r="AI25" s="160"/>
      <c r="AJ25" s="161"/>
      <c r="AK25" s="160"/>
      <c r="AL25" s="160"/>
      <c r="AM25" s="160"/>
      <c r="AN25" s="160"/>
      <c r="AO25" s="160"/>
      <c r="AP25" s="160"/>
      <c r="AQ25" s="164"/>
      <c r="AR25" s="39"/>
    </row>
    <row r="26" spans="1:45" ht="15" customHeight="1" x14ac:dyDescent="0.25">
      <c r="A26" s="2"/>
      <c r="B26" s="48" t="s">
        <v>15</v>
      </c>
      <c r="C26" s="49"/>
      <c r="D26" s="50"/>
      <c r="E26" s="31"/>
      <c r="F26" s="31"/>
      <c r="G26" s="31"/>
      <c r="H26" s="31"/>
      <c r="I26" s="31"/>
      <c r="J26" s="35"/>
      <c r="K26" s="51"/>
      <c r="L26" s="51"/>
      <c r="M26" s="51"/>
      <c r="N26" s="52"/>
      <c r="O26" s="24"/>
      <c r="P26" s="158" t="s">
        <v>51</v>
      </c>
      <c r="Q26" s="159"/>
      <c r="R26" s="165" t="s">
        <v>76</v>
      </c>
      <c r="S26" s="160"/>
      <c r="T26" s="160"/>
      <c r="U26" s="160"/>
      <c r="V26" s="160"/>
      <c r="W26" s="160"/>
      <c r="X26" s="160"/>
      <c r="Y26" s="161"/>
      <c r="Z26" s="161"/>
      <c r="AA26" s="161" t="s">
        <v>80</v>
      </c>
      <c r="AB26" s="160"/>
      <c r="AC26" s="162"/>
      <c r="AD26" s="163" t="s">
        <v>84</v>
      </c>
      <c r="AE26" s="164"/>
      <c r="AF26" s="24"/>
      <c r="AG26" s="172"/>
      <c r="AH26" s="174"/>
      <c r="AI26" s="160"/>
      <c r="AJ26" s="161"/>
      <c r="AK26" s="160"/>
      <c r="AL26" s="160"/>
      <c r="AM26" s="160"/>
      <c r="AN26" s="160"/>
      <c r="AO26" s="160"/>
      <c r="AP26" s="160"/>
      <c r="AQ26" s="164"/>
      <c r="AR26" s="39"/>
    </row>
    <row r="27" spans="1:45" ht="15" customHeight="1" x14ac:dyDescent="0.25">
      <c r="A27" s="2"/>
      <c r="B27" s="53" t="s">
        <v>25</v>
      </c>
      <c r="C27" s="54"/>
      <c r="D27" s="55"/>
      <c r="E27" s="18">
        <v>216</v>
      </c>
      <c r="F27" s="18">
        <v>2</v>
      </c>
      <c r="G27" s="18">
        <v>63</v>
      </c>
      <c r="H27" s="18">
        <v>131</v>
      </c>
      <c r="I27" s="18">
        <v>784</v>
      </c>
      <c r="J27" s="35"/>
      <c r="K27" s="56">
        <v>0.30092592592592593</v>
      </c>
      <c r="L27" s="56">
        <v>0.60648148148148151</v>
      </c>
      <c r="M27" s="56">
        <v>3.6296296296296298</v>
      </c>
      <c r="N27" s="33">
        <v>0.56688358640636294</v>
      </c>
      <c r="O27" s="24"/>
      <c r="P27" s="166" t="s">
        <v>10</v>
      </c>
      <c r="Q27" s="167"/>
      <c r="R27" s="168" t="s">
        <v>77</v>
      </c>
      <c r="S27" s="168"/>
      <c r="T27" s="168"/>
      <c r="U27" s="168"/>
      <c r="V27" s="168"/>
      <c r="W27" s="168"/>
      <c r="X27" s="168"/>
      <c r="Y27" s="169"/>
      <c r="Z27" s="169"/>
      <c r="AA27" s="169" t="s">
        <v>81</v>
      </c>
      <c r="AB27" s="168"/>
      <c r="AC27" s="114"/>
      <c r="AD27" s="170" t="s">
        <v>85</v>
      </c>
      <c r="AE27" s="171"/>
      <c r="AF27" s="24"/>
      <c r="AG27" s="112"/>
      <c r="AH27" s="175"/>
      <c r="AI27" s="176"/>
      <c r="AJ27" s="169"/>
      <c r="AK27" s="168"/>
      <c r="AL27" s="168"/>
      <c r="AM27" s="168"/>
      <c r="AN27" s="168"/>
      <c r="AO27" s="168"/>
      <c r="AP27" s="168"/>
      <c r="AQ27" s="171"/>
      <c r="AR27" s="39"/>
    </row>
    <row r="28" spans="1:45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5"/>
      <c r="K28" s="37"/>
      <c r="L28" s="37"/>
      <c r="M28" s="37"/>
      <c r="N28" s="36"/>
      <c r="O28" s="24">
        <v>0</v>
      </c>
      <c r="P28" s="35"/>
      <c r="Q28" s="38"/>
      <c r="R28" s="35"/>
      <c r="S28" s="35"/>
      <c r="T28" s="24"/>
      <c r="U28" s="24"/>
      <c r="V28" s="38"/>
      <c r="W28" s="35"/>
      <c r="X28" s="35"/>
      <c r="Y28" s="24"/>
      <c r="Z28" s="24"/>
      <c r="AA28" s="24"/>
      <c r="AB28" s="24"/>
      <c r="AC28" s="24"/>
      <c r="AD28" s="24"/>
      <c r="AE28" s="24"/>
      <c r="AF28" s="24"/>
      <c r="AG28" s="24"/>
      <c r="AH28" s="57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5" ht="15" customHeight="1" x14ac:dyDescent="0.2">
      <c r="A29" s="2"/>
      <c r="B29" s="35" t="s">
        <v>57</v>
      </c>
      <c r="C29" s="35"/>
      <c r="D29" s="35" t="s">
        <v>72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35" t="s">
        <v>73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s="9" customFormat="1" ht="15" customHeight="1" x14ac:dyDescent="0.2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57"/>
      <c r="W33" s="35"/>
      <c r="X33" s="35"/>
      <c r="Y33" s="35"/>
      <c r="Z33" s="35"/>
      <c r="AA33" s="35"/>
      <c r="AB33" s="35"/>
      <c r="AC33" s="35"/>
      <c r="AD33" s="35"/>
      <c r="AE33" s="35"/>
      <c r="AF33" s="39"/>
      <c r="AG33" s="8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8"/>
      <c r="D34" s="8"/>
      <c r="E34" s="35"/>
      <c r="F34" s="35"/>
      <c r="G34" s="35"/>
      <c r="H34" s="35"/>
      <c r="I34" s="35"/>
      <c r="J34" s="35"/>
      <c r="K34" s="35"/>
      <c r="L34" s="35"/>
      <c r="M34" s="99"/>
      <c r="N34" s="35"/>
      <c r="O34" s="24"/>
      <c r="P34" s="35"/>
      <c r="Q34" s="38"/>
      <c r="R34" s="35"/>
      <c r="S34" s="35"/>
      <c r="T34" s="24"/>
      <c r="U34" s="24"/>
      <c r="V34" s="57"/>
      <c r="W34" s="35"/>
      <c r="X34" s="35"/>
      <c r="Y34" s="35"/>
      <c r="Z34" s="35"/>
      <c r="AA34" s="35"/>
      <c r="AB34" s="35"/>
      <c r="AC34" s="35"/>
      <c r="AD34" s="35"/>
      <c r="AE34" s="35"/>
      <c r="AF34" s="39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57"/>
      <c r="W35" s="35"/>
      <c r="X35" s="35"/>
      <c r="Y35" s="35"/>
      <c r="Z35" s="35"/>
      <c r="AA35" s="35"/>
      <c r="AB35" s="35"/>
      <c r="AC35" s="35"/>
      <c r="AD35" s="35"/>
      <c r="AE35" s="35"/>
      <c r="AF35" s="39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</sheetData>
  <sortState ref="B4:A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76" t="s">
        <v>65</v>
      </c>
      <c r="C1" s="6"/>
      <c r="D1" s="81"/>
      <c r="E1" s="89" t="s">
        <v>66</v>
      </c>
      <c r="F1" s="128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8"/>
      <c r="AB1" s="128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106</v>
      </c>
      <c r="C2" s="62"/>
      <c r="D2" s="146"/>
      <c r="E2" s="13" t="s">
        <v>12</v>
      </c>
      <c r="F2" s="14"/>
      <c r="G2" s="14"/>
      <c r="H2" s="14"/>
      <c r="I2" s="20"/>
      <c r="J2" s="15"/>
      <c r="K2" s="82"/>
      <c r="L2" s="22" t="s">
        <v>128</v>
      </c>
      <c r="M2" s="14"/>
      <c r="N2" s="14"/>
      <c r="O2" s="21"/>
      <c r="P2" s="19"/>
      <c r="Q2" s="22" t="s">
        <v>129</v>
      </c>
      <c r="R2" s="14"/>
      <c r="S2" s="14"/>
      <c r="T2" s="14"/>
      <c r="U2" s="20"/>
      <c r="V2" s="21"/>
      <c r="W2" s="19"/>
      <c r="X2" s="147" t="s">
        <v>125</v>
      </c>
      <c r="Y2" s="148"/>
      <c r="Z2" s="129"/>
      <c r="AA2" s="13" t="s">
        <v>12</v>
      </c>
      <c r="AB2" s="14"/>
      <c r="AC2" s="14"/>
      <c r="AD2" s="14"/>
      <c r="AE2" s="20"/>
      <c r="AF2" s="15"/>
      <c r="AG2" s="82"/>
      <c r="AH2" s="22" t="s">
        <v>130</v>
      </c>
      <c r="AI2" s="14"/>
      <c r="AJ2" s="14"/>
      <c r="AK2" s="21"/>
      <c r="AL2" s="19"/>
      <c r="AM2" s="22" t="s">
        <v>129</v>
      </c>
      <c r="AN2" s="14"/>
      <c r="AO2" s="14"/>
      <c r="AP2" s="14"/>
      <c r="AQ2" s="20"/>
      <c r="AR2" s="21"/>
      <c r="AS2" s="13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7"/>
      <c r="D4" s="26"/>
      <c r="E4" s="25"/>
      <c r="F4" s="25"/>
      <c r="G4" s="27"/>
      <c r="H4" s="25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49"/>
      <c r="W4" s="30"/>
      <c r="X4" s="25">
        <v>1987</v>
      </c>
      <c r="Y4" s="25" t="s">
        <v>60</v>
      </c>
      <c r="Z4" s="76" t="s">
        <v>133</v>
      </c>
      <c r="AA4" s="25">
        <v>1</v>
      </c>
      <c r="AB4" s="25">
        <v>0</v>
      </c>
      <c r="AC4" s="25">
        <v>1</v>
      </c>
      <c r="AD4" s="25">
        <v>0</v>
      </c>
      <c r="AE4" s="25"/>
      <c r="AF4" s="28"/>
      <c r="AG4" s="30"/>
      <c r="AH4" s="66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7"/>
      <c r="D5" s="26"/>
      <c r="E5" s="25"/>
      <c r="F5" s="25"/>
      <c r="G5" s="27"/>
      <c r="H5" s="25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49"/>
      <c r="W5" s="30"/>
      <c r="X5" s="25">
        <v>1988</v>
      </c>
      <c r="Y5" s="29" t="s">
        <v>69</v>
      </c>
      <c r="Z5" s="76" t="s">
        <v>133</v>
      </c>
      <c r="AA5" s="25"/>
      <c r="AB5" s="25"/>
      <c r="AC5" s="25"/>
      <c r="AD5" s="27"/>
      <c r="AE5" s="25"/>
      <c r="AF5" s="28"/>
      <c r="AG5" s="30"/>
      <c r="AH5" s="66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7"/>
      <c r="D6" s="26"/>
      <c r="E6" s="25"/>
      <c r="F6" s="25"/>
      <c r="G6" s="27"/>
      <c r="H6" s="25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49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66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2000</v>
      </c>
      <c r="C7" s="27" t="s">
        <v>59</v>
      </c>
      <c r="D7" s="26" t="s">
        <v>71</v>
      </c>
      <c r="E7" s="25">
        <v>26</v>
      </c>
      <c r="F7" s="25">
        <v>0</v>
      </c>
      <c r="G7" s="27">
        <v>10</v>
      </c>
      <c r="H7" s="25">
        <v>40</v>
      </c>
      <c r="I7" s="25">
        <v>109</v>
      </c>
      <c r="J7" s="28">
        <v>0.68125000000000002</v>
      </c>
      <c r="K7" s="30">
        <f>PRODUCT(I7/J7)</f>
        <v>160</v>
      </c>
      <c r="L7" s="66"/>
      <c r="M7" s="18" t="s">
        <v>69</v>
      </c>
      <c r="N7" s="18"/>
      <c r="O7" s="18"/>
      <c r="P7" s="24"/>
      <c r="Q7" s="25"/>
      <c r="R7" s="25"/>
      <c r="S7" s="27"/>
      <c r="T7" s="25"/>
      <c r="U7" s="25"/>
      <c r="V7" s="149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66"/>
      <c r="AI7" s="18"/>
      <c r="AJ7" s="18"/>
      <c r="AK7" s="18"/>
      <c r="AL7" s="24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2001</v>
      </c>
      <c r="C8" s="27" t="s">
        <v>67</v>
      </c>
      <c r="D8" s="26" t="s">
        <v>71</v>
      </c>
      <c r="E8" s="25">
        <v>22</v>
      </c>
      <c r="F8" s="25">
        <v>0</v>
      </c>
      <c r="G8" s="27">
        <v>9</v>
      </c>
      <c r="H8" s="25">
        <v>30</v>
      </c>
      <c r="I8" s="25">
        <v>105</v>
      </c>
      <c r="J8" s="28">
        <v>0.74468085106382975</v>
      </c>
      <c r="K8" s="30">
        <f>PRODUCT(I8/J8)</f>
        <v>141</v>
      </c>
      <c r="L8" s="66"/>
      <c r="M8" s="18"/>
      <c r="N8" s="18"/>
      <c r="O8" s="18"/>
      <c r="P8" s="24"/>
      <c r="Q8" s="25"/>
      <c r="R8" s="25"/>
      <c r="S8" s="27"/>
      <c r="T8" s="25"/>
      <c r="U8" s="25"/>
      <c r="V8" s="2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66"/>
      <c r="AI8" s="18"/>
      <c r="AJ8" s="18"/>
      <c r="AK8" s="18"/>
      <c r="AL8" s="24"/>
      <c r="AM8" s="25"/>
      <c r="AN8" s="25"/>
      <c r="AO8" s="27"/>
      <c r="AP8" s="25"/>
      <c r="AQ8" s="25"/>
      <c r="AR8" s="27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13" t="s">
        <v>127</v>
      </c>
      <c r="C9" s="117"/>
      <c r="D9" s="116"/>
      <c r="E9" s="115">
        <f>SUM(E4:E8)</f>
        <v>48</v>
      </c>
      <c r="F9" s="115">
        <f>SUM(F4:F8)</f>
        <v>0</v>
      </c>
      <c r="G9" s="115">
        <f>SUM(G4:G8)</f>
        <v>19</v>
      </c>
      <c r="H9" s="115">
        <f>SUM(H4:H8)</f>
        <v>70</v>
      </c>
      <c r="I9" s="115">
        <f>SUM(I4:I8)</f>
        <v>214</v>
      </c>
      <c r="J9" s="135">
        <f>PRODUCT(I9/K9)</f>
        <v>0.71096345514950166</v>
      </c>
      <c r="K9" s="82">
        <f>SUM(K4:K8)</f>
        <v>301</v>
      </c>
      <c r="L9" s="22"/>
      <c r="M9" s="20"/>
      <c r="N9" s="70"/>
      <c r="O9" s="71"/>
      <c r="P9" s="24"/>
      <c r="Q9" s="115">
        <f>SUM(Q4:Q8)</f>
        <v>0</v>
      </c>
      <c r="R9" s="115">
        <f>SUM(R4:R8)</f>
        <v>0</v>
      </c>
      <c r="S9" s="115">
        <f>SUM(S4:S8)</f>
        <v>0</v>
      </c>
      <c r="T9" s="115">
        <f>SUM(T4:T8)</f>
        <v>0</v>
      </c>
      <c r="U9" s="115">
        <f>SUM(U4:U8)</f>
        <v>0</v>
      </c>
      <c r="V9" s="33">
        <v>0</v>
      </c>
      <c r="W9" s="82">
        <f>SUM(W4:W8)</f>
        <v>0</v>
      </c>
      <c r="X9" s="16" t="s">
        <v>127</v>
      </c>
      <c r="Y9" s="17"/>
      <c r="Z9" s="15"/>
      <c r="AA9" s="115">
        <f>SUM(AA4:AA8)</f>
        <v>1</v>
      </c>
      <c r="AB9" s="115">
        <f>SUM(AB4:AB8)</f>
        <v>0</v>
      </c>
      <c r="AC9" s="115">
        <f>SUM(AC4:AC8)</f>
        <v>1</v>
      </c>
      <c r="AD9" s="115">
        <f>SUM(AD4:AD8)</f>
        <v>0</v>
      </c>
      <c r="AE9" s="115">
        <f>SUM(AE4:AE8)</f>
        <v>0</v>
      </c>
      <c r="AF9" s="135">
        <v>0</v>
      </c>
      <c r="AG9" s="82">
        <f>SUM(AG4:AG8)</f>
        <v>0</v>
      </c>
      <c r="AH9" s="22"/>
      <c r="AI9" s="20"/>
      <c r="AJ9" s="70"/>
      <c r="AK9" s="71"/>
      <c r="AL9" s="24"/>
      <c r="AM9" s="115">
        <f>SUM(AM4:AM8)</f>
        <v>0</v>
      </c>
      <c r="AN9" s="115">
        <f>SUM(AN4:AN8)</f>
        <v>0</v>
      </c>
      <c r="AO9" s="115">
        <f>SUM(AO4:AO8)</f>
        <v>0</v>
      </c>
      <c r="AP9" s="115">
        <f>SUM(AP4:AP8)</f>
        <v>0</v>
      </c>
      <c r="AQ9" s="115">
        <f>SUM(AQ4:AQ8)</f>
        <v>0</v>
      </c>
      <c r="AR9" s="33">
        <v>0</v>
      </c>
      <c r="AS9" s="130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39" t="s">
        <v>126</v>
      </c>
      <c r="C11" s="140"/>
      <c r="D11" s="14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131</v>
      </c>
      <c r="O11" s="18" t="s">
        <v>132</v>
      </c>
      <c r="Q11" s="38"/>
      <c r="R11" s="38" t="s">
        <v>57</v>
      </c>
      <c r="S11" s="38"/>
      <c r="T11" s="35" t="s">
        <v>72</v>
      </c>
      <c r="U11" s="24"/>
      <c r="V11" s="30"/>
      <c r="W11" s="30"/>
      <c r="X11" s="138"/>
      <c r="Y11" s="138"/>
      <c r="Z11" s="138"/>
      <c r="AA11" s="138"/>
      <c r="AB11" s="138"/>
      <c r="AC11" s="35"/>
      <c r="AD11" s="35"/>
      <c r="AE11" s="35"/>
      <c r="AF11" s="35"/>
      <c r="AG11" s="35"/>
      <c r="AH11" s="35"/>
      <c r="AI11" s="35"/>
      <c r="AJ11" s="35"/>
      <c r="AK11" s="35"/>
      <c r="AM11" s="30"/>
      <c r="AN11" s="138"/>
      <c r="AO11" s="138"/>
      <c r="AP11" s="138"/>
      <c r="AQ11" s="138"/>
      <c r="AR11" s="138"/>
      <c r="AS11" s="1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42">
        <v>216</v>
      </c>
      <c r="F12" s="142">
        <v>2</v>
      </c>
      <c r="G12" s="142">
        <v>63</v>
      </c>
      <c r="H12" s="142">
        <v>131</v>
      </c>
      <c r="I12" s="142">
        <v>784</v>
      </c>
      <c r="J12" s="150">
        <v>0.56699999999999995</v>
      </c>
      <c r="K12" s="35">
        <f>PRODUCT(I12/J12)</f>
        <v>1382.7160493827162</v>
      </c>
      <c r="L12" s="143">
        <f t="shared" ref="L12:L13" si="0">PRODUCT((F12+G12)/E12)</f>
        <v>0.30092592592592593</v>
      </c>
      <c r="M12" s="143">
        <f t="shared" ref="M12:M13" si="1">PRODUCT(H12/E12)</f>
        <v>0.60648148148148151</v>
      </c>
      <c r="N12" s="143">
        <f t="shared" ref="N12:N13" si="2">PRODUCT((F12+G12+H12)/E12)</f>
        <v>0.90740740740740744</v>
      </c>
      <c r="O12" s="143">
        <f t="shared" ref="O12:O13" si="3">PRODUCT(I12/E12)</f>
        <v>3.6296296296296298</v>
      </c>
      <c r="Q12" s="38"/>
      <c r="R12" s="38"/>
      <c r="S12" s="38"/>
      <c r="T12" s="35" t="s">
        <v>73</v>
      </c>
      <c r="U12" s="35"/>
      <c r="V12" s="35"/>
      <c r="W12" s="35"/>
      <c r="X12" s="38"/>
      <c r="Y12" s="38"/>
      <c r="Z12" s="38"/>
      <c r="AA12" s="38"/>
      <c r="AB12" s="38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32" t="s">
        <v>106</v>
      </c>
      <c r="C13" s="133"/>
      <c r="D13" s="134"/>
      <c r="E13" s="142">
        <f>PRODUCT(E9+Q9)</f>
        <v>48</v>
      </c>
      <c r="F13" s="142">
        <f>PRODUCT(F9+R9)</f>
        <v>0</v>
      </c>
      <c r="G13" s="142">
        <f>PRODUCT(G9+S9)</f>
        <v>19</v>
      </c>
      <c r="H13" s="142">
        <f>PRODUCT(H9+T9)</f>
        <v>70</v>
      </c>
      <c r="I13" s="142">
        <f>PRODUCT(I9+U9)</f>
        <v>214</v>
      </c>
      <c r="J13" s="150">
        <f>PRODUCT(I13/K13)</f>
        <v>0.71096345514950166</v>
      </c>
      <c r="K13" s="35">
        <f>PRODUCT(K9+W9)</f>
        <v>301</v>
      </c>
      <c r="L13" s="143">
        <f t="shared" si="0"/>
        <v>0.39583333333333331</v>
      </c>
      <c r="M13" s="143">
        <f t="shared" si="1"/>
        <v>1.4583333333333333</v>
      </c>
      <c r="N13" s="143">
        <f t="shared" si="2"/>
        <v>1.8541666666666667</v>
      </c>
      <c r="O13" s="143">
        <f t="shared" si="3"/>
        <v>4.458333333333333</v>
      </c>
      <c r="Q13" s="38"/>
      <c r="R13" s="38"/>
      <c r="S13" s="38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36" t="s">
        <v>125</v>
      </c>
      <c r="C14" s="137"/>
      <c r="D14" s="131"/>
      <c r="E14" s="142">
        <f>PRODUCT(AA9+AM9)</f>
        <v>1</v>
      </c>
      <c r="F14" s="142">
        <f>PRODUCT(AB9+AN9)</f>
        <v>0</v>
      </c>
      <c r="G14" s="142">
        <f>PRODUCT(AC9+AO9)</f>
        <v>1</v>
      </c>
      <c r="H14" s="142">
        <f>PRODUCT(AD9+AP9)</f>
        <v>0</v>
      </c>
      <c r="I14" s="142">
        <f>PRODUCT(AE9+AQ9)</f>
        <v>0</v>
      </c>
      <c r="J14" s="150">
        <v>0</v>
      </c>
      <c r="K14" s="24">
        <f>PRODUCT(AG9+AS9)</f>
        <v>0</v>
      </c>
      <c r="L14" s="143">
        <v>0</v>
      </c>
      <c r="M14" s="143">
        <v>0</v>
      </c>
      <c r="N14" s="143">
        <v>0</v>
      </c>
      <c r="O14" s="143">
        <v>0</v>
      </c>
      <c r="Q14" s="38"/>
      <c r="R14" s="38"/>
      <c r="S14" s="35"/>
      <c r="T14" s="35"/>
      <c r="U14" s="24"/>
      <c r="V14" s="2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44" t="s">
        <v>127</v>
      </c>
      <c r="C15" s="87"/>
      <c r="D15" s="145"/>
      <c r="E15" s="142">
        <f>SUM(E12:E14)</f>
        <v>265</v>
      </c>
      <c r="F15" s="142">
        <f t="shared" ref="F15:I15" si="4">SUM(F12:F14)</f>
        <v>2</v>
      </c>
      <c r="G15" s="142">
        <f t="shared" si="4"/>
        <v>83</v>
      </c>
      <c r="H15" s="142">
        <f t="shared" si="4"/>
        <v>201</v>
      </c>
      <c r="I15" s="142">
        <f t="shared" si="4"/>
        <v>998</v>
      </c>
      <c r="J15" s="150">
        <f>PRODUCT(I15/K15)</f>
        <v>0.59273652488249828</v>
      </c>
      <c r="K15" s="35">
        <f>SUM(K12:K14)</f>
        <v>1683.7160493827162</v>
      </c>
      <c r="L15" s="143">
        <f>PRODUCT((F15+G15)/E15)</f>
        <v>0.32075471698113206</v>
      </c>
      <c r="M15" s="143">
        <f>PRODUCT(H15/E15)</f>
        <v>0.7584905660377359</v>
      </c>
      <c r="N15" s="143">
        <f>PRODUCT((F15+G15+H15)/E15)</f>
        <v>1.0792452830188679</v>
      </c>
      <c r="O15" s="143">
        <f>PRODUCT(I15/E15)</f>
        <v>3.7660377358490567</v>
      </c>
      <c r="Q15" s="24"/>
      <c r="R15" s="2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5"/>
      <c r="AI174" s="35"/>
      <c r="AJ174" s="35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5"/>
      <c r="AI175" s="35"/>
      <c r="AJ175" s="35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AH180" s="24"/>
      <c r="AI180" s="24"/>
      <c r="AJ180" s="24"/>
      <c r="AK180" s="24"/>
      <c r="AL180" s="24"/>
    </row>
  </sheetData>
  <sortState ref="B4:Q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28515625" style="59" customWidth="1"/>
    <col min="3" max="3" width="21.5703125" style="60" customWidth="1"/>
    <col min="4" max="4" width="10.5703125" style="67" customWidth="1"/>
    <col min="5" max="5" width="8.7109375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3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1"/>
      <c r="R1" s="91"/>
      <c r="S1" s="91"/>
      <c r="T1" s="91"/>
      <c r="U1" s="91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11" t="s">
        <v>65</v>
      </c>
      <c r="C2" s="89" t="s">
        <v>66</v>
      </c>
      <c r="D2" s="65"/>
      <c r="E2" s="11"/>
      <c r="F2" s="95"/>
      <c r="G2" s="65"/>
      <c r="H2" s="11"/>
      <c r="I2" s="11"/>
      <c r="J2" s="11"/>
      <c r="K2" s="11"/>
      <c r="L2" s="11"/>
      <c r="M2" s="11"/>
      <c r="N2" s="11"/>
      <c r="O2" s="11"/>
      <c r="P2" s="11"/>
      <c r="Q2" s="92"/>
      <c r="R2" s="92"/>
      <c r="S2" s="92"/>
      <c r="T2" s="92"/>
      <c r="U2" s="92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2" t="s">
        <v>86</v>
      </c>
      <c r="C3" s="22" t="s">
        <v>34</v>
      </c>
      <c r="D3" s="113" t="s">
        <v>35</v>
      </c>
      <c r="E3" s="114" t="s">
        <v>1</v>
      </c>
      <c r="F3" s="24"/>
      <c r="G3" s="115" t="s">
        <v>36</v>
      </c>
      <c r="H3" s="116" t="s">
        <v>37</v>
      </c>
      <c r="I3" s="116" t="s">
        <v>31</v>
      </c>
      <c r="J3" s="17" t="s">
        <v>38</v>
      </c>
      <c r="K3" s="117" t="s">
        <v>39</v>
      </c>
      <c r="L3" s="117" t="s">
        <v>40</v>
      </c>
      <c r="M3" s="115" t="s">
        <v>41</v>
      </c>
      <c r="N3" s="115" t="s">
        <v>30</v>
      </c>
      <c r="O3" s="116" t="s">
        <v>42</v>
      </c>
      <c r="P3" s="115" t="s">
        <v>37</v>
      </c>
      <c r="Q3" s="126" t="s">
        <v>16</v>
      </c>
      <c r="R3" s="126">
        <v>1</v>
      </c>
      <c r="S3" s="126">
        <v>2</v>
      </c>
      <c r="T3" s="126">
        <v>3</v>
      </c>
      <c r="U3" s="126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8" t="s">
        <v>87</v>
      </c>
      <c r="C4" s="119" t="s">
        <v>88</v>
      </c>
      <c r="D4" s="120" t="s">
        <v>89</v>
      </c>
      <c r="E4" s="121" t="s">
        <v>68</v>
      </c>
      <c r="F4" s="24"/>
      <c r="G4" s="122"/>
      <c r="H4" s="123"/>
      <c r="I4" s="122">
        <v>1</v>
      </c>
      <c r="J4" s="124"/>
      <c r="K4" s="124"/>
      <c r="L4" s="124" t="s">
        <v>90</v>
      </c>
      <c r="M4" s="124">
        <v>1</v>
      </c>
      <c r="N4" s="122"/>
      <c r="O4" s="123"/>
      <c r="P4" s="122"/>
      <c r="Q4" s="127"/>
      <c r="R4" s="127"/>
      <c r="S4" s="127"/>
      <c r="T4" s="127"/>
      <c r="U4" s="127"/>
      <c r="V4" s="125"/>
      <c r="W4" s="120" t="s">
        <v>91</v>
      </c>
      <c r="X4" s="122" t="s">
        <v>92</v>
      </c>
      <c r="Y4" s="64"/>
      <c r="Z4" s="64"/>
      <c r="AA4" s="64"/>
      <c r="AB4" s="64"/>
      <c r="AC4" s="64"/>
      <c r="AD4" s="64"/>
    </row>
    <row r="5" spans="1:30" x14ac:dyDescent="0.25">
      <c r="A5" s="23"/>
      <c r="B5" s="83"/>
      <c r="C5" s="85"/>
      <c r="D5" s="85"/>
      <c r="E5" s="87"/>
      <c r="F5" s="87"/>
      <c r="G5" s="96"/>
      <c r="H5" s="86"/>
      <c r="I5" s="84"/>
      <c r="J5" s="86"/>
      <c r="K5" s="84"/>
      <c r="L5" s="86"/>
      <c r="M5" s="86"/>
      <c r="N5" s="86"/>
      <c r="O5" s="86"/>
      <c r="P5" s="86"/>
      <c r="Q5" s="97"/>
      <c r="R5" s="97"/>
      <c r="S5" s="97"/>
      <c r="T5" s="97"/>
      <c r="U5" s="97"/>
      <c r="V5" s="86"/>
      <c r="W5" s="86"/>
      <c r="X5" s="88"/>
      <c r="Y5" s="64"/>
      <c r="Z5" s="64"/>
      <c r="AA5" s="64"/>
      <c r="AB5" s="64"/>
      <c r="AC5" s="64"/>
      <c r="AD5" s="64"/>
    </row>
    <row r="6" spans="1:30" x14ac:dyDescent="0.25">
      <c r="A6" s="23"/>
      <c r="B6" s="112" t="s">
        <v>93</v>
      </c>
      <c r="C6" s="22" t="s">
        <v>34</v>
      </c>
      <c r="D6" s="113" t="s">
        <v>35</v>
      </c>
      <c r="E6" s="114" t="s">
        <v>1</v>
      </c>
      <c r="F6" s="24"/>
      <c r="G6" s="115" t="s">
        <v>36</v>
      </c>
      <c r="H6" s="116" t="s">
        <v>37</v>
      </c>
      <c r="I6" s="116" t="s">
        <v>31</v>
      </c>
      <c r="J6" s="17" t="s">
        <v>38</v>
      </c>
      <c r="K6" s="117" t="s">
        <v>39</v>
      </c>
      <c r="L6" s="117" t="s">
        <v>40</v>
      </c>
      <c r="M6" s="115" t="s">
        <v>41</v>
      </c>
      <c r="N6" s="115" t="s">
        <v>30</v>
      </c>
      <c r="O6" s="116" t="s">
        <v>42</v>
      </c>
      <c r="P6" s="115" t="s">
        <v>37</v>
      </c>
      <c r="Q6" s="126" t="s">
        <v>16</v>
      </c>
      <c r="R6" s="126">
        <v>1</v>
      </c>
      <c r="S6" s="126">
        <v>2</v>
      </c>
      <c r="T6" s="126">
        <v>3</v>
      </c>
      <c r="U6" s="126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23"/>
      <c r="B7" s="118" t="s">
        <v>94</v>
      </c>
      <c r="C7" s="119" t="s">
        <v>95</v>
      </c>
      <c r="D7" s="120" t="s">
        <v>89</v>
      </c>
      <c r="E7" s="121" t="s">
        <v>68</v>
      </c>
      <c r="F7" s="24"/>
      <c r="G7" s="122">
        <v>1</v>
      </c>
      <c r="H7" s="123"/>
      <c r="I7" s="122"/>
      <c r="J7" s="124"/>
      <c r="K7" s="124"/>
      <c r="L7" s="124"/>
      <c r="M7" s="124">
        <v>1</v>
      </c>
      <c r="N7" s="122"/>
      <c r="O7" s="123"/>
      <c r="P7" s="122">
        <v>2</v>
      </c>
      <c r="Q7" s="127"/>
      <c r="R7" s="127"/>
      <c r="S7" s="127"/>
      <c r="T7" s="127"/>
      <c r="U7" s="127"/>
      <c r="V7" s="125"/>
      <c r="W7" s="118" t="s">
        <v>96</v>
      </c>
      <c r="X7" s="122">
        <v>156</v>
      </c>
      <c r="Y7" s="64"/>
      <c r="Z7" s="64"/>
      <c r="AA7" s="64"/>
      <c r="AB7" s="64"/>
      <c r="AC7" s="64"/>
      <c r="AD7" s="64"/>
    </row>
    <row r="8" spans="1:30" x14ac:dyDescent="0.25">
      <c r="A8" s="23"/>
      <c r="B8" s="83"/>
      <c r="C8" s="85"/>
      <c r="D8" s="85"/>
      <c r="E8" s="87"/>
      <c r="F8" s="87"/>
      <c r="G8" s="96"/>
      <c r="H8" s="86"/>
      <c r="I8" s="84"/>
      <c r="J8" s="86"/>
      <c r="K8" s="84"/>
      <c r="L8" s="86"/>
      <c r="M8" s="86"/>
      <c r="N8" s="86"/>
      <c r="O8" s="86"/>
      <c r="P8" s="86"/>
      <c r="Q8" s="97"/>
      <c r="R8" s="97"/>
      <c r="S8" s="97"/>
      <c r="T8" s="97"/>
      <c r="U8" s="97"/>
      <c r="V8" s="86"/>
      <c r="W8" s="86"/>
      <c r="X8" s="88"/>
      <c r="Y8" s="64"/>
      <c r="Z8" s="64"/>
      <c r="AA8" s="64"/>
      <c r="AB8" s="64"/>
      <c r="AC8" s="64"/>
      <c r="AD8" s="64"/>
    </row>
    <row r="9" spans="1:30" x14ac:dyDescent="0.25">
      <c r="A9" s="23"/>
      <c r="B9" s="112" t="s">
        <v>97</v>
      </c>
      <c r="C9" s="22" t="s">
        <v>34</v>
      </c>
      <c r="D9" s="113" t="s">
        <v>35</v>
      </c>
      <c r="E9" s="114" t="s">
        <v>1</v>
      </c>
      <c r="F9" s="24"/>
      <c r="G9" s="115" t="s">
        <v>36</v>
      </c>
      <c r="H9" s="116" t="s">
        <v>37</v>
      </c>
      <c r="I9" s="116" t="s">
        <v>31</v>
      </c>
      <c r="J9" s="17" t="s">
        <v>38</v>
      </c>
      <c r="K9" s="117" t="s">
        <v>39</v>
      </c>
      <c r="L9" s="117" t="s">
        <v>40</v>
      </c>
      <c r="M9" s="115" t="s">
        <v>41</v>
      </c>
      <c r="N9" s="115" t="s">
        <v>30</v>
      </c>
      <c r="O9" s="116" t="s">
        <v>42</v>
      </c>
      <c r="P9" s="115" t="s">
        <v>37</v>
      </c>
      <c r="Q9" s="126" t="s">
        <v>16</v>
      </c>
      <c r="R9" s="126">
        <v>1</v>
      </c>
      <c r="S9" s="126">
        <v>2</v>
      </c>
      <c r="T9" s="126">
        <v>3</v>
      </c>
      <c r="U9" s="126" t="s">
        <v>43</v>
      </c>
      <c r="V9" s="17" t="s">
        <v>21</v>
      </c>
      <c r="W9" s="16" t="s">
        <v>44</v>
      </c>
      <c r="X9" s="16" t="s">
        <v>45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118" t="s">
        <v>98</v>
      </c>
      <c r="C10" s="119" t="s">
        <v>99</v>
      </c>
      <c r="D10" s="120" t="s">
        <v>89</v>
      </c>
      <c r="E10" s="121" t="s">
        <v>68</v>
      </c>
      <c r="F10" s="90"/>
      <c r="G10" s="122">
        <v>1</v>
      </c>
      <c r="H10" s="122"/>
      <c r="I10" s="123"/>
      <c r="J10" s="124" t="s">
        <v>100</v>
      </c>
      <c r="K10" s="124">
        <v>3</v>
      </c>
      <c r="L10" s="122" t="s">
        <v>101</v>
      </c>
      <c r="M10" s="123">
        <v>1</v>
      </c>
      <c r="N10" s="122"/>
      <c r="O10" s="123"/>
      <c r="P10" s="122">
        <v>1</v>
      </c>
      <c r="Q10" s="127" t="s">
        <v>103</v>
      </c>
      <c r="R10" s="127" t="s">
        <v>61</v>
      </c>
      <c r="S10" s="127" t="s">
        <v>104</v>
      </c>
      <c r="T10" s="127" t="s">
        <v>105</v>
      </c>
      <c r="U10" s="127"/>
      <c r="V10" s="125">
        <v>0.6</v>
      </c>
      <c r="W10" s="118" t="s">
        <v>102</v>
      </c>
      <c r="X10" s="122">
        <v>2124</v>
      </c>
      <c r="Y10" s="64"/>
      <c r="Z10" s="64"/>
      <c r="AA10" s="64"/>
      <c r="AB10" s="64"/>
      <c r="AC10" s="64"/>
      <c r="AD10" s="64"/>
    </row>
    <row r="11" spans="1:30" x14ac:dyDescent="0.25">
      <c r="A11" s="23"/>
      <c r="B11" s="83"/>
      <c r="C11" s="85"/>
      <c r="D11" s="85"/>
      <c r="E11" s="87"/>
      <c r="F11" s="87"/>
      <c r="G11" s="96"/>
      <c r="H11" s="86"/>
      <c r="I11" s="84"/>
      <c r="J11" s="86"/>
      <c r="K11" s="84"/>
      <c r="L11" s="86"/>
      <c r="M11" s="86"/>
      <c r="N11" s="86"/>
      <c r="O11" s="86"/>
      <c r="P11" s="86"/>
      <c r="Q11" s="97"/>
      <c r="R11" s="97"/>
      <c r="S11" s="97"/>
      <c r="T11" s="97"/>
      <c r="U11" s="97"/>
      <c r="V11" s="86"/>
      <c r="W11" s="86"/>
      <c r="X11" s="88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0"/>
      <c r="R52" s="80"/>
      <c r="S52" s="80"/>
      <c r="T52" s="80"/>
      <c r="U52" s="8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80"/>
      <c r="R53" s="80"/>
      <c r="S53" s="80"/>
      <c r="T53" s="80"/>
      <c r="U53" s="80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80"/>
      <c r="R54" s="80"/>
      <c r="S54" s="80"/>
      <c r="T54" s="80"/>
      <c r="U54" s="80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80"/>
      <c r="R55" s="80"/>
      <c r="S55" s="80"/>
      <c r="T55" s="80"/>
      <c r="U55" s="80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80"/>
      <c r="R56" s="80"/>
      <c r="S56" s="80"/>
      <c r="T56" s="80"/>
      <c r="U56" s="80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100"/>
      <c r="R57" s="100"/>
      <c r="S57" s="100"/>
      <c r="T57" s="100"/>
      <c r="U57" s="100"/>
      <c r="V57" s="24"/>
      <c r="W57" s="58"/>
      <c r="X57" s="24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100"/>
      <c r="R58" s="100"/>
      <c r="S58" s="100"/>
      <c r="T58" s="100"/>
      <c r="U58" s="100"/>
      <c r="V58" s="24"/>
      <c r="W58" s="58"/>
      <c r="X58" s="24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100"/>
      <c r="R59" s="100"/>
      <c r="S59" s="100"/>
      <c r="T59" s="100"/>
      <c r="U59" s="100"/>
      <c r="V59" s="24"/>
      <c r="W59" s="58"/>
      <c r="X59" s="24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100"/>
      <c r="R60" s="100"/>
      <c r="S60" s="100"/>
      <c r="T60" s="100"/>
      <c r="U60" s="100"/>
      <c r="V60" s="24"/>
      <c r="W60" s="58"/>
      <c r="X60" s="24"/>
      <c r="Y60" s="64"/>
      <c r="Z60" s="64"/>
      <c r="AA60" s="64"/>
      <c r="AB60" s="64"/>
      <c r="AC60" s="64"/>
      <c r="AD60" s="64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4"/>
      <c r="R72" s="94"/>
      <c r="S72" s="94"/>
      <c r="T72" s="94"/>
      <c r="U72" s="94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4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4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4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4"/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4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4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4"/>
      <c r="R144" s="94"/>
      <c r="S144" s="94"/>
      <c r="T144" s="94"/>
      <c r="U144" s="94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4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4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4"/>
      <c r="R160" s="94"/>
      <c r="S160" s="94"/>
      <c r="T160" s="94"/>
      <c r="U160" s="94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4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4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4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4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4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4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4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4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4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4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4"/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4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4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4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4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4"/>
      <c r="R190" s="94"/>
      <c r="S190" s="94"/>
      <c r="T190" s="94"/>
      <c r="U190" s="94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2020-05-01T20:31:52Z</dcterms:modified>
</cp:coreProperties>
</file>