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94" i="1" l="1"/>
  <c r="AP91" i="1"/>
  <c r="AP88" i="1"/>
  <c r="AP61" i="1"/>
  <c r="AP58" i="1"/>
  <c r="AP55" i="1"/>
  <c r="AP52" i="1"/>
  <c r="AP49" i="1"/>
  <c r="O16" i="2" l="1"/>
  <c r="O15" i="2"/>
  <c r="N15" i="2"/>
  <c r="M15" i="2"/>
  <c r="L15" i="2"/>
  <c r="O13" i="2" l="1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J10" i="2" s="1"/>
  <c r="H10" i="2"/>
  <c r="G10" i="2"/>
  <c r="F10" i="2"/>
  <c r="E10" i="2"/>
  <c r="F14" i="2" l="1"/>
  <c r="H14" i="2"/>
  <c r="E14" i="2"/>
  <c r="E16" i="2" s="1"/>
  <c r="G14" i="2"/>
  <c r="G16" i="2" s="1"/>
  <c r="I14" i="2"/>
  <c r="F15" i="2"/>
  <c r="H15" i="2"/>
  <c r="K16" i="2"/>
  <c r="F16" i="2"/>
  <c r="J14" i="2" l="1"/>
  <c r="O14" i="2"/>
  <c r="N14" i="2"/>
  <c r="L14" i="2"/>
  <c r="I16" i="2"/>
  <c r="M14" i="2"/>
  <c r="H16" i="2"/>
  <c r="M16" i="2" s="1"/>
  <c r="L16" i="2"/>
  <c r="P10" i="3"/>
  <c r="O10" i="3"/>
  <c r="M10" i="3"/>
  <c r="I10" i="3"/>
  <c r="G10" i="3"/>
  <c r="N16" i="2" l="1"/>
  <c r="J16" i="2"/>
</calcChain>
</file>

<file path=xl/sharedStrings.xml><?xml version="1.0" encoding="utf-8"?>
<sst xmlns="http://schemas.openxmlformats.org/spreadsheetml/2006/main" count="1078" uniqueCount="495">
  <si>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</si>
  <si>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</si>
  <si>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</si>
  <si>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</si>
  <si>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</si>
  <si>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</si>
  <si>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</si>
  <si>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</si>
  <si>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</si>
  <si>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</si>
  <si>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</si>
  <si>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</si>
  <si>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</si>
  <si>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</si>
  <si>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</si>
  <si>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</si>
  <si>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</si>
  <si>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</si>
  <si>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</si>
  <si>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</si>
  <si>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</si>
  <si>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</si>
  <si>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</si>
  <si>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</si>
  <si>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</si>
  <si>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</si>
  <si>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</si>
  <si>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</si>
  <si>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</si>
  <si>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</si>
  <si>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</si>
  <si>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</si>
  <si>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</si>
  <si>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12.</t>
  </si>
  <si>
    <t>YKKÖSPESIS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</si>
  <si>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</si>
  <si>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</si>
  <si>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</si>
  <si>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</si>
  <si>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</si>
  <si>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</si>
  <si>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</si>
  <si>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</si>
  <si>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</si>
  <si>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</si>
  <si>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</si>
  <si>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</si>
  <si>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</si>
  <si>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</si>
  <si>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</si>
  <si>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</si>
  <si>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3v</t>
  </si>
  <si>
    <t>I p</t>
  </si>
  <si>
    <t>jok</t>
  </si>
  <si>
    <t>Ikä ensimmäisessä ottelussa</t>
  </si>
  <si>
    <t xml:space="preserve"> ITÄ - LÄNSI - KORTTI</t>
  </si>
  <si>
    <t>15.07. 2001  Hamina</t>
  </si>
  <si>
    <t xml:space="preserve">  0-2  (1-4, 1-2)</t>
  </si>
  <si>
    <t>5075</t>
  </si>
  <si>
    <t>Pasi Virtanen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</si>
  <si>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</si>
  <si>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</si>
  <si>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</si>
  <si>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</si>
  <si>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</si>
  <si>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</si>
  <si>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</si>
  <si>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</si>
  <si>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</si>
  <si>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</si>
  <si>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Simo Eerikäinen</t>
  </si>
  <si>
    <t>19.9.1969</t>
  </si>
  <si>
    <t>9.</t>
  </si>
  <si>
    <t>LoKV</t>
  </si>
  <si>
    <t>ykkössarja</t>
  </si>
  <si>
    <t>11.</t>
  </si>
  <si>
    <t>3.</t>
  </si>
  <si>
    <t>Tahko</t>
  </si>
  <si>
    <t>4.</t>
  </si>
  <si>
    <t>6.</t>
  </si>
  <si>
    <t>2.</t>
  </si>
  <si>
    <t>10.</t>
  </si>
  <si>
    <t>5.</t>
  </si>
  <si>
    <t>1.</t>
  </si>
  <si>
    <t>8.</t>
  </si>
  <si>
    <t xml:space="preserve"> </t>
  </si>
  <si>
    <t>Tiikerit</t>
  </si>
  <si>
    <t>7.</t>
  </si>
  <si>
    <t>KiPe</t>
  </si>
  <si>
    <t>JäPe</t>
  </si>
  <si>
    <t>RiiPe</t>
  </si>
  <si>
    <t>ykköspesis</t>
  </si>
  <si>
    <t>Kiri</t>
  </si>
  <si>
    <t xml:space="preserve">06.05. 1990  Tahko - AA  15-7  </t>
  </si>
  <si>
    <t xml:space="preserve">    1.  ottelu</t>
  </si>
  <si>
    <t xml:space="preserve">  20 v   7 kk  17 pv</t>
  </si>
  <si>
    <t>27.05. 1990  Tahko - SoJy  13-6</t>
  </si>
  <si>
    <t xml:space="preserve">    4.  ottelu</t>
  </si>
  <si>
    <t xml:space="preserve">  20 v   8 kk    8 pv</t>
  </si>
  <si>
    <t>10.06. 1990  Tahko - KiPa  9-10</t>
  </si>
  <si>
    <t xml:space="preserve">    7.  ottelu</t>
  </si>
  <si>
    <t xml:space="preserve">  20 v   8 kk  22 pv</t>
  </si>
  <si>
    <t>12.05. 1991  Tahko - SoJy  8-10</t>
  </si>
  <si>
    <t xml:space="preserve">  22.  ottelu</t>
  </si>
  <si>
    <t xml:space="preserve">  21 v   7 kk  23 pv</t>
  </si>
  <si>
    <t>Seurat</t>
  </si>
  <si>
    <t>Tahko = Hyvinkään Tahko  (1915),  kasvattajaseura</t>
  </si>
  <si>
    <t>LoKV = Lohjan Kisa-Veikot  (1950)</t>
  </si>
  <si>
    <t>Tiikerit = Kaisaniemen Tiikerit  (1996)</t>
  </si>
  <si>
    <t>KiPe = Kinnarin Pesis  (1998)</t>
  </si>
  <si>
    <t>JäPe = Järvenpään Pesis</t>
  </si>
  <si>
    <t>RiiPe  = Riihimäen Pesis  (1999)</t>
  </si>
  <si>
    <t>Kiri = Jyväskylän Kiri  (1930)</t>
  </si>
  <si>
    <t>25.07. 1993  Sotkamo</t>
  </si>
  <si>
    <t xml:space="preserve">  8-1</t>
  </si>
  <si>
    <t>Länsi</t>
  </si>
  <si>
    <t>Pekka Peltomäki</t>
  </si>
  <si>
    <t>6168</t>
  </si>
  <si>
    <t>16.07. 1995  Alajärvi</t>
  </si>
  <si>
    <t xml:space="preserve">  2-0  (2-1, 2-1)</t>
  </si>
  <si>
    <t>Mauri Pyhälahti</t>
  </si>
  <si>
    <t>6822</t>
  </si>
  <si>
    <t>17.08. 1997  Hyvinkää</t>
  </si>
  <si>
    <t xml:space="preserve">  2-0  (5-2, 11-6)</t>
  </si>
  <si>
    <t>7153</t>
  </si>
  <si>
    <t>28.06. 1998  Sotkamo</t>
  </si>
  <si>
    <t xml:space="preserve">  2-0  (6-5, 13-0)</t>
  </si>
  <si>
    <t>Petri Kaijansinkko</t>
  </si>
  <si>
    <t>6987</t>
  </si>
  <si>
    <t>06.08. 2000  Oulu</t>
  </si>
  <si>
    <t xml:space="preserve">  2-1  (5-6, 2-0, 1-1, 4-3)</t>
  </si>
  <si>
    <t>5640</t>
  </si>
  <si>
    <t>Olli Hartikainen</t>
  </si>
  <si>
    <t>23 v  10 kk  6 pv</t>
  </si>
  <si>
    <t>B-POJAT</t>
  </si>
  <si>
    <t>13.07. 1985  Lohja</t>
  </si>
  <si>
    <t xml:space="preserve"> 20-3</t>
  </si>
  <si>
    <t>Raimo Närhi</t>
  </si>
  <si>
    <t>12.07. 1986  Porvoo</t>
  </si>
  <si>
    <t xml:space="preserve">  0-5</t>
  </si>
  <si>
    <t>Kari Kiiskilä</t>
  </si>
  <si>
    <t>A-POJAT</t>
  </si>
  <si>
    <t>01.07. 1988  Kankaanpää</t>
  </si>
  <si>
    <t xml:space="preserve">  9-7</t>
  </si>
  <si>
    <t>Rauno Mäntysalo</t>
  </si>
  <si>
    <t>1/3</t>
  </si>
  <si>
    <t>1/1</t>
  </si>
  <si>
    <t>0/2</t>
  </si>
  <si>
    <t>1/7</t>
  </si>
  <si>
    <t>1/2</t>
  </si>
  <si>
    <t>0/5</t>
  </si>
  <si>
    <t>6/7</t>
  </si>
  <si>
    <t>2/2</t>
  </si>
  <si>
    <t>3/4</t>
  </si>
  <si>
    <t>2/4</t>
  </si>
  <si>
    <t>4/7</t>
  </si>
  <si>
    <t>3/3</t>
  </si>
  <si>
    <t>14/33</t>
  </si>
  <si>
    <t>5/5</t>
  </si>
  <si>
    <t>5/8</t>
  </si>
  <si>
    <t>4/20</t>
  </si>
  <si>
    <t>0/1</t>
  </si>
  <si>
    <t>7/14</t>
  </si>
  <si>
    <t>4-3-0</t>
  </si>
  <si>
    <t>5-2-0</t>
  </si>
  <si>
    <t>1-3-1</t>
  </si>
  <si>
    <t>1-2-1</t>
  </si>
  <si>
    <t>Lyöjätilasto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</si>
  <si>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</si>
  <si>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</si>
  <si>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</si>
  <si>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</si>
  <si>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</si>
  <si>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</si>
  <si>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</si>
  <si>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2200 p    2010</t>
  </si>
  <si>
    <t>Ykkösenä  20.07. 1999 - 18.07. 2013</t>
  </si>
  <si>
    <t>14-13  KaMa</t>
  </si>
  <si>
    <t>2-1  ViVe</t>
  </si>
  <si>
    <t>1-2  SoJy</t>
  </si>
  <si>
    <t>11-24  SMJ</t>
  </si>
  <si>
    <t>2-0  KaMa</t>
  </si>
  <si>
    <t>2-0  AA</t>
  </si>
  <si>
    <t>0-3  SoJy</t>
  </si>
  <si>
    <t>1-3  Lippo</t>
  </si>
  <si>
    <t>2-0  SoJy</t>
  </si>
  <si>
    <t>0-2  Lippo</t>
  </si>
  <si>
    <t>3-2  KiPa</t>
  </si>
  <si>
    <t>0-3  Lippo</t>
  </si>
  <si>
    <t>0-2  SMJ</t>
  </si>
  <si>
    <t>3-0  KiPa</t>
  </si>
  <si>
    <t>3-1  Kiri</t>
  </si>
  <si>
    <t>3-1  Tiikerit</t>
  </si>
  <si>
    <t>0-3  KiPa</t>
  </si>
  <si>
    <t>1-2  SMJ</t>
  </si>
  <si>
    <t>3-0  PattU</t>
  </si>
  <si>
    <t>3-1  KiPa</t>
  </si>
  <si>
    <t>3-0  Lippo</t>
  </si>
  <si>
    <t>3-0  UPV</t>
  </si>
  <si>
    <t>1-3  SoJy</t>
  </si>
  <si>
    <t>1-2  Lippo</t>
  </si>
  <si>
    <t>3-2  Lippo</t>
  </si>
  <si>
    <t>0-2  PattU</t>
  </si>
  <si>
    <t>0-3  PattU</t>
  </si>
  <si>
    <t>4-0  SMJ</t>
  </si>
  <si>
    <t>4-2  KoU</t>
  </si>
  <si>
    <t>0-2  SoJy</t>
  </si>
  <si>
    <t>Jatkosarja  3.</t>
  </si>
  <si>
    <t>2-3  KiPa</t>
  </si>
  <si>
    <t>Jatkosarja  7.</t>
  </si>
  <si>
    <t>3-2  NJ</t>
  </si>
  <si>
    <t>3-1  SoJy</t>
  </si>
  <si>
    <t>1-4  PattU</t>
  </si>
  <si>
    <t>2-4  JoMa</t>
  </si>
  <si>
    <t xml:space="preserve">          Mitalit</t>
  </si>
  <si>
    <t>16.</t>
  </si>
  <si>
    <t>13/20</t>
  </si>
  <si>
    <t>21.</t>
  </si>
  <si>
    <t>28.</t>
  </si>
  <si>
    <t>17.</t>
  </si>
  <si>
    <t>22.</t>
  </si>
  <si>
    <t>18.</t>
  </si>
  <si>
    <t>20.</t>
  </si>
  <si>
    <t>15.</t>
  </si>
  <si>
    <t>23.</t>
  </si>
  <si>
    <t>26.</t>
  </si>
  <si>
    <t xml:space="preserve">       Runkosarja TOP-30</t>
  </si>
  <si>
    <t>13.</t>
  </si>
  <si>
    <t>14.</t>
  </si>
  <si>
    <t>Ylempi loppusarja TOP-10</t>
  </si>
  <si>
    <t xml:space="preserve"> Vuoden pesäpalloilija  2007     &lt;&gt;     Lyöjäkuningas  ( 4 )  1993, 1994, 1995, 2000     &lt;&gt;     Tehopelaaja  ( 5 )  1993, 1994, 1995, 1999, 2000     &lt;&gt;     Kultainen maila  ( 2 )  1999, 2000     &lt;&gt;     Vuoden jokeri  ( 2 )  1994, 2007</t>
  </si>
  <si>
    <t>Ottelutilasto</t>
  </si>
  <si>
    <t xml:space="preserve">  2010-2012</t>
  </si>
  <si>
    <t xml:space="preserve">Paras sija   2.  </t>
  </si>
  <si>
    <t xml:space="preserve">Paras sija  10.  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</si>
  <si>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</si>
  <si>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</si>
  <si>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</si>
  <si>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</si>
  <si>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</si>
  <si>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</si>
  <si>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</si>
  <si>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</si>
  <si>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Tahko  2</t>
  </si>
  <si>
    <t>suomensarja</t>
  </si>
  <si>
    <t>95.</t>
  </si>
  <si>
    <t>TEHO</t>
  </si>
  <si>
    <t xml:space="preserve"> Ottelutilasto</t>
  </si>
  <si>
    <t xml:space="preserve">   300</t>
  </si>
  <si>
    <t xml:space="preserve">   400</t>
  </si>
  <si>
    <t xml:space="preserve">   500</t>
  </si>
  <si>
    <t xml:space="preserve">   600</t>
  </si>
  <si>
    <t xml:space="preserve"> Lyöjätilasto</t>
  </si>
  <si>
    <t xml:space="preserve">   100</t>
  </si>
  <si>
    <t>IKÄ</t>
  </si>
  <si>
    <t>149.</t>
  </si>
  <si>
    <t>114.</t>
  </si>
  <si>
    <t xml:space="preserve"> 1945 - 1990</t>
  </si>
  <si>
    <t xml:space="preserve"> 1979 - 1990</t>
  </si>
  <si>
    <t>159.</t>
  </si>
  <si>
    <t xml:space="preserve"> 1945 - 1991</t>
  </si>
  <si>
    <t xml:space="preserve"> 1979 - 1991</t>
  </si>
  <si>
    <t>171.</t>
  </si>
  <si>
    <t xml:space="preserve"> 1945 - 1992</t>
  </si>
  <si>
    <t xml:space="preserve"> 1979 - 1992</t>
  </si>
  <si>
    <t>139.</t>
  </si>
  <si>
    <t xml:space="preserve"> 1945 - 1993</t>
  </si>
  <si>
    <t xml:space="preserve"> 1979 - 1993</t>
  </si>
  <si>
    <t>150.</t>
  </si>
  <si>
    <t xml:space="preserve"> 1945 - 1994</t>
  </si>
  <si>
    <t xml:space="preserve"> 1979 - 1994</t>
  </si>
  <si>
    <t>129.</t>
  </si>
  <si>
    <t xml:space="preserve"> 1945 - 1995</t>
  </si>
  <si>
    <t xml:space="preserve"> 1979 - 1995</t>
  </si>
  <si>
    <t>117.</t>
  </si>
  <si>
    <t>145.</t>
  </si>
  <si>
    <t xml:space="preserve"> 1945 - 1996</t>
  </si>
  <si>
    <t xml:space="preserve"> 1979 - 1996</t>
  </si>
  <si>
    <t xml:space="preserve"> 1945 - 1997</t>
  </si>
  <si>
    <t xml:space="preserve"> 1979 - 1997</t>
  </si>
  <si>
    <t>86.</t>
  </si>
  <si>
    <t>81.</t>
  </si>
  <si>
    <t>67.</t>
  </si>
  <si>
    <t xml:space="preserve"> 1945 - 1998</t>
  </si>
  <si>
    <t xml:space="preserve"> 1979 - 1998</t>
  </si>
  <si>
    <t>72.</t>
  </si>
  <si>
    <t xml:space="preserve"> 1945 - 1999</t>
  </si>
  <si>
    <t xml:space="preserve"> 1979 - 1999</t>
  </si>
  <si>
    <t>38.</t>
  </si>
  <si>
    <t>27.</t>
  </si>
  <si>
    <t>39.</t>
  </si>
  <si>
    <t xml:space="preserve"> 1945 - 2000</t>
  </si>
  <si>
    <t xml:space="preserve"> 1979 - 2000</t>
  </si>
  <si>
    <t xml:space="preserve"> 1945 - 2001</t>
  </si>
  <si>
    <t xml:space="preserve"> 1979 - 2001</t>
  </si>
  <si>
    <t xml:space="preserve"> 1945 - 2002</t>
  </si>
  <si>
    <t xml:space="preserve"> 1979 - 2002</t>
  </si>
  <si>
    <t>24.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</si>
  <si>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</si>
  <si>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</si>
  <si>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</si>
  <si>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</si>
  <si>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</si>
  <si>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</si>
  <si>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</si>
  <si>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</si>
  <si>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</si>
  <si>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</si>
  <si>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</si>
  <si>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</si>
  <si>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</si>
  <si>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</si>
  <si>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</si>
  <si>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</si>
  <si>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  700</t>
  </si>
  <si>
    <t xml:space="preserve">   800</t>
  </si>
  <si>
    <t xml:space="preserve">   900</t>
  </si>
  <si>
    <t xml:space="preserve">  1000</t>
  </si>
  <si>
    <t xml:space="preserve">   200</t>
  </si>
  <si>
    <t>30 v 10 kk 16 pv</t>
  </si>
  <si>
    <t>34 v   9 kk 22 pv</t>
  </si>
  <si>
    <t>39 v   8 kk   7 pv</t>
  </si>
  <si>
    <t>155. ottelu</t>
  </si>
  <si>
    <t>192. ottelu</t>
  </si>
  <si>
    <t>258. ottelu</t>
  </si>
  <si>
    <t>290. ottelu</t>
  </si>
  <si>
    <t>332. ottelu</t>
  </si>
  <si>
    <t>407. ottelu</t>
  </si>
  <si>
    <t>463. ottelu</t>
  </si>
  <si>
    <t>513. ottelu</t>
  </si>
  <si>
    <t>32 v 11 kk   3 pv</t>
  </si>
  <si>
    <t>161.</t>
  </si>
  <si>
    <t>109.</t>
  </si>
  <si>
    <t>75.</t>
  </si>
  <si>
    <t>69.</t>
  </si>
  <si>
    <t>62.</t>
  </si>
  <si>
    <t>40.</t>
  </si>
  <si>
    <t>57.</t>
  </si>
  <si>
    <t>144.</t>
  </si>
  <si>
    <t>66.</t>
  </si>
  <si>
    <t>70.</t>
  </si>
  <si>
    <t>71.</t>
  </si>
  <si>
    <t>73.</t>
  </si>
  <si>
    <t>79.</t>
  </si>
  <si>
    <t>85.</t>
  </si>
  <si>
    <t>74.</t>
  </si>
  <si>
    <t>116.</t>
  </si>
  <si>
    <t>54.</t>
  </si>
  <si>
    <t>191.</t>
  </si>
  <si>
    <t>100.</t>
  </si>
  <si>
    <t>68.</t>
  </si>
  <si>
    <t xml:space="preserve"> RUNKOSARJA, KA / OTT</t>
  </si>
  <si>
    <t xml:space="preserve"> PLAY OFF,  KA / OTT</t>
  </si>
  <si>
    <t xml:space="preserve"> SIJOITUS</t>
  </si>
  <si>
    <t xml:space="preserve">  1.   22.08. 2002  PattU - KiPe  2-0</t>
  </si>
  <si>
    <t>137. ottelu</t>
  </si>
  <si>
    <t xml:space="preserve">  2.   14.08. 2007  Tahko - ViVe  2-0</t>
  </si>
  <si>
    <t xml:space="preserve">  1.   12.09. 1999  KiPa -Tahko  2-1</t>
  </si>
  <si>
    <t xml:space="preserve">  79. ottelu</t>
  </si>
  <si>
    <t xml:space="preserve"> Tehotilasto</t>
  </si>
  <si>
    <t xml:space="preserve">  1200</t>
  </si>
  <si>
    <t xml:space="preserve"> Kärkilyöjätilasto</t>
  </si>
  <si>
    <t xml:space="preserve">  2000</t>
  </si>
  <si>
    <t xml:space="preserve">  5.   16.08. 2005  Tahko - SoJy  2-1</t>
  </si>
  <si>
    <t>119. ottelu</t>
  </si>
  <si>
    <t xml:space="preserve">  8.   06.09. 1998  Lippo- Tiikerit  2-0</t>
  </si>
  <si>
    <t xml:space="preserve">  67. ottelu</t>
  </si>
  <si>
    <t xml:space="preserve">  9.   12.08. 2007  SoJy - Tahko  2-1</t>
  </si>
  <si>
    <t>136. ottelu</t>
  </si>
  <si>
    <t xml:space="preserve">  5.   16.08. 2009  PattU - Tahko  2-0</t>
  </si>
  <si>
    <t>159. ottelu</t>
  </si>
  <si>
    <t>946.</t>
  </si>
  <si>
    <t>665.</t>
  </si>
  <si>
    <t>515.</t>
  </si>
  <si>
    <t>384.</t>
  </si>
  <si>
    <t>297.</t>
  </si>
  <si>
    <t>222.</t>
  </si>
  <si>
    <t>169.</t>
  </si>
  <si>
    <t>123.</t>
  </si>
  <si>
    <t>96.</t>
  </si>
  <si>
    <t>51.</t>
  </si>
  <si>
    <t>738.</t>
  </si>
  <si>
    <t>359.</t>
  </si>
  <si>
    <t>225.</t>
  </si>
  <si>
    <t>1088.</t>
  </si>
  <si>
    <t>664.</t>
  </si>
  <si>
    <t>528.</t>
  </si>
  <si>
    <t>377.</t>
  </si>
  <si>
    <t>316.</t>
  </si>
  <si>
    <t>241.</t>
  </si>
  <si>
    <t>203.</t>
  </si>
  <si>
    <t>175.</t>
  </si>
  <si>
    <t>142.</t>
  </si>
  <si>
    <t>124.</t>
  </si>
  <si>
    <t>103.</t>
  </si>
  <si>
    <t>97.</t>
  </si>
  <si>
    <t>92.</t>
  </si>
  <si>
    <t>90.</t>
  </si>
  <si>
    <t>84.</t>
  </si>
  <si>
    <t>88.</t>
  </si>
  <si>
    <t>883.</t>
  </si>
  <si>
    <t>503.</t>
  </si>
  <si>
    <t>340.</t>
  </si>
  <si>
    <t>188.</t>
  </si>
  <si>
    <t>118.</t>
  </si>
  <si>
    <t>46.</t>
  </si>
  <si>
    <t>32.</t>
  </si>
  <si>
    <t>428.</t>
  </si>
  <si>
    <t>276.</t>
  </si>
  <si>
    <t>218.</t>
  </si>
  <si>
    <t>155.</t>
  </si>
  <si>
    <t>131.</t>
  </si>
  <si>
    <t>104.</t>
  </si>
  <si>
    <t>87.</t>
  </si>
  <si>
    <t>55.</t>
  </si>
  <si>
    <t>33.</t>
  </si>
  <si>
    <t xml:space="preserve"> RUNKOSARJA, TASASATASET,  ka. / peli</t>
  </si>
  <si>
    <t xml:space="preserve"> PLAY OFF, TASASATASET.  ka. / peli</t>
  </si>
  <si>
    <t xml:space="preserve"> Kunnaritilasto</t>
  </si>
  <si>
    <t xml:space="preserve">     20</t>
  </si>
  <si>
    <t xml:space="preserve">     30</t>
  </si>
  <si>
    <t xml:space="preserve">     40</t>
  </si>
  <si>
    <t xml:space="preserve">     50</t>
  </si>
  <si>
    <t xml:space="preserve">     60</t>
  </si>
  <si>
    <t>149.   15.06. 1997  HP-K - Tahko  1-2</t>
  </si>
  <si>
    <t>27 v   8 kk 27 pv</t>
  </si>
  <si>
    <t xml:space="preserve">  53.   04.08. 2000  Lippo - Tahko  2-0</t>
  </si>
  <si>
    <t xml:space="preserve">  14.   11.07. 2004  Lippo - JäPe  2-0</t>
  </si>
  <si>
    <t xml:space="preserve">    3.   26.05. 2009  PattU - Tahko  2-0</t>
  </si>
  <si>
    <t>127. ottelu</t>
  </si>
  <si>
    <t xml:space="preserve">  32.   11.08. 1994  KiPa - Tahko  2-1</t>
  </si>
  <si>
    <t>157. ottelu</t>
  </si>
  <si>
    <t>220. ottelu</t>
  </si>
  <si>
    <t>295. ottelu</t>
  </si>
  <si>
    <t>416. ottelu</t>
  </si>
  <si>
    <t xml:space="preserve">    3.   23.07. 2000  SoJy - Tahko  1-0</t>
  </si>
  <si>
    <t xml:space="preserve">    2.   02.06. 2005  SoJy - Tahko  1-2</t>
  </si>
  <si>
    <t xml:space="preserve">    6.   21.05. 1998  Tiikerit - HP-K  2-1</t>
  </si>
  <si>
    <t xml:space="preserve">    9.   03.08. 1995  Tahko - IPV  2-0</t>
  </si>
  <si>
    <t>113. ottelu</t>
  </si>
  <si>
    <t xml:space="preserve"> Etenijätilasto</t>
  </si>
  <si>
    <t>100.   09.08. 2001  Tahko - HP  2-0</t>
  </si>
  <si>
    <t>326. ottelu</t>
  </si>
  <si>
    <t xml:space="preserve">  63.   07.07. 1994  IPV - Tahko  0-1</t>
  </si>
  <si>
    <t xml:space="preserve">  17.   30.07. 1995  Tahko - AA  0-2</t>
  </si>
  <si>
    <t xml:space="preserve">    2.   15.06. 1999  Tahko - KPL 2-0</t>
  </si>
  <si>
    <t xml:space="preserve">    1.   06.07. 2000  Tahko - AA  2-0</t>
  </si>
  <si>
    <t xml:space="preserve">    1.   30.05. 2002  KiPe - IPV  0-2</t>
  </si>
  <si>
    <t xml:space="preserve">    1.   28.07. 2004  JäPe - PattU  0-2</t>
  </si>
  <si>
    <t xml:space="preserve">    1.   05.06. 2007  Kiri - Tahko  2-1</t>
  </si>
  <si>
    <t xml:space="preserve">    1.   16.07. 2009  PuPe - Tahko  1-0</t>
  </si>
  <si>
    <t>200. ottelu</t>
  </si>
  <si>
    <t>269. ottelu</t>
  </si>
  <si>
    <t>394. ottelu</t>
  </si>
  <si>
    <t>502. ottelu</t>
  </si>
  <si>
    <t xml:space="preserve">  38.   15.06. 1997  HP-K - Tahko  1-2</t>
  </si>
  <si>
    <t xml:space="preserve">    5.   01.08. 1999  Tahko - KiPa  0-1</t>
  </si>
  <si>
    <t xml:space="preserve">    2.   08.06. 2004  JäPe - PuPe  0-2</t>
  </si>
  <si>
    <t xml:space="preserve">    1.   31.05. 2009  Tahko - KoU  2-0</t>
  </si>
  <si>
    <t>218. ottelu</t>
  </si>
  <si>
    <t>448. ottelu</t>
  </si>
  <si>
    <t xml:space="preserve">  66.   14.05. 1998  Tiikerit - Tahko  2-0</t>
  </si>
  <si>
    <t xml:space="preserve">  15.   01.08. 2006  Tahko - IPV  2-0</t>
  </si>
  <si>
    <t>SEUROITTAIN</t>
  </si>
  <si>
    <t>ka / ottelu</t>
  </si>
  <si>
    <t>LYÖDYT, KA/OTT</t>
  </si>
  <si>
    <t>RS</t>
  </si>
  <si>
    <t>YLS</t>
  </si>
  <si>
    <t>ERO</t>
  </si>
  <si>
    <t>TUODUT, KA/OTT</t>
  </si>
  <si>
    <t>Hyvinkään Tahko</t>
  </si>
  <si>
    <t>Kinnarin Pesis</t>
  </si>
  <si>
    <t>Kaisaniemen Tiikerit</t>
  </si>
  <si>
    <t>Jyväskylän Kiri</t>
  </si>
  <si>
    <t>Järvenpään Pesis</t>
  </si>
  <si>
    <t>YLEISÖENNÄTYS  VIERAISSA</t>
  </si>
  <si>
    <t>YLEISÖENNÄTYS  KOTONA</t>
  </si>
  <si>
    <t>2.   30.08. 1992  Tahko - SoJy  11-12</t>
  </si>
  <si>
    <t>OSUUS</t>
  </si>
  <si>
    <t>KATSOJIA YLI 5000</t>
  </si>
  <si>
    <t>42.   07.06. 1998  Lippo - Tiikerit  2-0</t>
  </si>
  <si>
    <t>SIJA</t>
  </si>
  <si>
    <t>KATSOJIA</t>
  </si>
  <si>
    <t>KA / PELI</t>
  </si>
  <si>
    <t>67.   15.09. 1996  SoJy - Tahko  2-0,  fin 3/3</t>
  </si>
  <si>
    <t>36.   06.09. 1992  SoJy - Tahko  7-1,  fin 3/3</t>
  </si>
  <si>
    <t>15.   17.09. 1994  Lippo - Tahko  2-0,  fin 2/2</t>
  </si>
  <si>
    <t>11.   06.09. 1998  Lippo - Tiikerit  2-0,  fin 1/3</t>
  </si>
  <si>
    <t xml:space="preserve">  6.   13.09. 1998  Lippo - Tiikerit  1-0,  fin 3/3</t>
  </si>
  <si>
    <t xml:space="preserve">  2.   30.08. 1992  Tahko - SoJy  11-12,  fin 1/3</t>
  </si>
  <si>
    <t>54.   02.08. 1998  SMJ - Tiikerit  1-2</t>
  </si>
  <si>
    <t>1 306 662</t>
  </si>
  <si>
    <t>RS JA YLS</t>
  </si>
  <si>
    <t>19.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</si>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</sst>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8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0" fontId="4" fillId="3" borderId="0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3" borderId="1" xfId="0" applyFont="1" applyFill="1" applyBorder="1" applyAlignment="1"/>
    <xf numFmtId="0" fontId="11" fillId="3" borderId="2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0" fontId="8" fillId="3" borderId="0" xfId="0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/>
    <xf numFmtId="0" fontId="4" fillId="2" borderId="7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9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49" fontId="4" fillId="7" borderId="9" xfId="0" applyNumberFormat="1" applyFont="1" applyFill="1" applyBorder="1" applyAlignment="1">
      <alignment horizontal="left"/>
    </xf>
    <xf numFmtId="165" fontId="4" fillId="7" borderId="10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/>
    <xf numFmtId="0" fontId="4" fillId="2" borderId="4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165" fontId="4" fillId="7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2" xfId="0" applyNumberFormat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5" xfId="0" applyFont="1" applyFill="1" applyBorder="1" applyAlignment="1"/>
    <xf numFmtId="2" fontId="4" fillId="10" borderId="0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3" borderId="7" xfId="0" applyFont="1" applyFill="1" applyBorder="1"/>
    <xf numFmtId="0" fontId="4" fillId="4" borderId="0" xfId="0" applyFont="1" applyFill="1" applyBorder="1"/>
    <xf numFmtId="0" fontId="4" fillId="4" borderId="5" xfId="0" applyFont="1" applyFill="1" applyBorder="1"/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3" borderId="8" xfId="0" applyFont="1" applyFill="1" applyBorder="1"/>
    <xf numFmtId="0" fontId="4" fillId="4" borderId="0" xfId="0" applyFont="1" applyFill="1" applyBorder="1" applyAlignment="1">
      <alignment horizontal="righ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14" fontId="4" fillId="4" borderId="0" xfId="0" applyNumberFormat="1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0" xfId="0" quotePrefix="1" applyFont="1" applyFill="1" applyBorder="1" applyAlignment="1">
      <alignment horizontal="center"/>
    </xf>
    <xf numFmtId="49" fontId="4" fillId="4" borderId="10" xfId="0" applyNumberFormat="1" applyFont="1" applyFill="1" applyBorder="1"/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14" fontId="4" fillId="4" borderId="0" xfId="0" applyNumberFormat="1" applyFont="1" applyFill="1" applyAlignment="1">
      <alignment horizontal="left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0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140625" style="65" customWidth="1"/>
    <col min="4" max="4" width="9.42578125" style="64" customWidth="1"/>
    <col min="5" max="12" width="5.7109375" style="65" customWidth="1"/>
    <col min="13" max="13" width="5.85546875" style="65" customWidth="1"/>
    <col min="14" max="14" width="8.85546875" style="65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4" style="65" customWidth="1"/>
    <col min="34" max="34" width="12.28515625" style="65" customWidth="1"/>
    <col min="35" max="35" width="12.85546875" style="65" customWidth="1"/>
    <col min="36" max="36" width="12.5703125" style="65" customWidth="1"/>
    <col min="37" max="37" width="0.7109375" style="65" customWidth="1"/>
    <col min="38" max="40" width="6.7109375" style="65" customWidth="1"/>
    <col min="41" max="43" width="5.7109375" style="65" customWidth="1"/>
    <col min="44" max="44" width="70" style="3" customWidth="1"/>
    <col min="45" max="16384" width="9.140625" style="3"/>
  </cols>
  <sheetData>
    <row r="1" spans="1:44" ht="17.25" customHeight="1" x14ac:dyDescent="0.25">
      <c r="A1" s="5"/>
      <c r="B1" s="8" t="s">
        <v>70</v>
      </c>
      <c r="C1" s="6"/>
      <c r="D1" s="7"/>
      <c r="E1" s="101" t="s">
        <v>71</v>
      </c>
      <c r="F1" s="8"/>
      <c r="G1" s="8"/>
      <c r="H1" s="8"/>
      <c r="I1" s="8"/>
      <c r="J1" s="8"/>
      <c r="K1" s="8"/>
      <c r="L1" s="8"/>
      <c r="M1" s="8"/>
      <c r="N1" s="115"/>
      <c r="O1" s="8"/>
      <c r="P1" s="116"/>
      <c r="Q1" s="116"/>
      <c r="R1" s="116"/>
      <c r="S1" s="116"/>
      <c r="T1" s="116"/>
      <c r="U1" s="8"/>
      <c r="V1" s="8"/>
      <c r="W1" s="8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6"/>
      <c r="N2" s="19"/>
      <c r="O2" s="20"/>
      <c r="P2" s="21" t="s">
        <v>226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106"/>
      <c r="AA2" s="20"/>
      <c r="AB2" s="23" t="s">
        <v>229</v>
      </c>
      <c r="AC2" s="21"/>
      <c r="AD2" s="15"/>
      <c r="AE2" s="22"/>
      <c r="AF2" s="20"/>
      <c r="AG2" s="23" t="s">
        <v>61</v>
      </c>
      <c r="AH2" s="15"/>
      <c r="AI2" s="15"/>
      <c r="AJ2" s="16"/>
      <c r="AK2" s="20"/>
      <c r="AL2" s="23" t="s">
        <v>63</v>
      </c>
      <c r="AM2" s="21"/>
      <c r="AN2" s="15"/>
      <c r="AO2" s="172" t="s">
        <v>214</v>
      </c>
      <c r="AP2" s="15"/>
      <c r="AQ2" s="16"/>
      <c r="AR2" s="42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35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35</v>
      </c>
      <c r="AE3" s="19" t="s">
        <v>16</v>
      </c>
      <c r="AF3" s="25"/>
      <c r="AG3" s="19" t="s">
        <v>66</v>
      </c>
      <c r="AH3" s="19" t="s">
        <v>67</v>
      </c>
      <c r="AI3" s="16" t="s">
        <v>68</v>
      </c>
      <c r="AJ3" s="19" t="s">
        <v>69</v>
      </c>
      <c r="AK3" s="25"/>
      <c r="AL3" s="19" t="s">
        <v>22</v>
      </c>
      <c r="AM3" s="19" t="s">
        <v>23</v>
      </c>
      <c r="AN3" s="16" t="s">
        <v>62</v>
      </c>
      <c r="AO3" s="16" t="s">
        <v>30</v>
      </c>
      <c r="AP3" s="18" t="s">
        <v>31</v>
      </c>
      <c r="AQ3" s="19" t="s">
        <v>32</v>
      </c>
      <c r="AR3" s="42"/>
    </row>
    <row r="4" spans="1:44" s="4" customFormat="1" ht="15" customHeight="1" x14ac:dyDescent="0.25">
      <c r="A4" s="2"/>
      <c r="B4" s="195">
        <v>1986</v>
      </c>
      <c r="C4" s="195" t="s">
        <v>78</v>
      </c>
      <c r="D4" s="189" t="s">
        <v>243</v>
      </c>
      <c r="E4" s="195"/>
      <c r="F4" s="189" t="s">
        <v>244</v>
      </c>
      <c r="G4" s="190"/>
      <c r="H4" s="191"/>
      <c r="I4" s="195"/>
      <c r="J4" s="195"/>
      <c r="K4" s="195"/>
      <c r="L4" s="195"/>
      <c r="M4" s="195"/>
      <c r="N4" s="196"/>
      <c r="O4" s="25"/>
      <c r="P4" s="19"/>
      <c r="Q4" s="19"/>
      <c r="R4" s="19"/>
      <c r="S4" s="19"/>
      <c r="T4" s="32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28"/>
      <c r="AO4" s="28"/>
      <c r="AP4" s="31"/>
      <c r="AQ4" s="26"/>
      <c r="AR4" s="42"/>
    </row>
    <row r="5" spans="1:44" s="4" customFormat="1" ht="15" customHeight="1" x14ac:dyDescent="0.25">
      <c r="A5" s="2"/>
      <c r="B5" s="195">
        <v>1987</v>
      </c>
      <c r="C5" s="195" t="s">
        <v>78</v>
      </c>
      <c r="D5" s="189" t="s">
        <v>243</v>
      </c>
      <c r="E5" s="195"/>
      <c r="F5" s="189" t="s">
        <v>244</v>
      </c>
      <c r="G5" s="190"/>
      <c r="H5" s="191"/>
      <c r="I5" s="195"/>
      <c r="J5" s="195"/>
      <c r="K5" s="195"/>
      <c r="L5" s="195"/>
      <c r="M5" s="195"/>
      <c r="N5" s="196"/>
      <c r="O5" s="25"/>
      <c r="P5" s="19"/>
      <c r="Q5" s="19"/>
      <c r="R5" s="19"/>
      <c r="S5" s="19"/>
      <c r="T5" s="32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26"/>
      <c r="AN5" s="28"/>
      <c r="AO5" s="28"/>
      <c r="AP5" s="31"/>
      <c r="AQ5" s="26"/>
      <c r="AR5" s="42"/>
    </row>
    <row r="6" spans="1:44" s="4" customFormat="1" ht="15" customHeight="1" x14ac:dyDescent="0.25">
      <c r="A6" s="2"/>
      <c r="B6" s="35">
        <v>1988</v>
      </c>
      <c r="C6" s="35" t="s">
        <v>72</v>
      </c>
      <c r="D6" s="71" t="s">
        <v>73</v>
      </c>
      <c r="E6" s="35"/>
      <c r="F6" s="117" t="s">
        <v>74</v>
      </c>
      <c r="G6" s="67"/>
      <c r="H6" s="66"/>
      <c r="I6" s="35"/>
      <c r="J6" s="35"/>
      <c r="K6" s="35"/>
      <c r="L6" s="35"/>
      <c r="M6" s="35"/>
      <c r="N6" s="72"/>
      <c r="O6" s="25"/>
      <c r="P6" s="19"/>
      <c r="Q6" s="19"/>
      <c r="R6" s="19"/>
      <c r="S6" s="19"/>
      <c r="T6" s="32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26"/>
      <c r="AM6" s="26"/>
      <c r="AN6" s="28"/>
      <c r="AO6" s="28"/>
      <c r="AP6" s="31"/>
      <c r="AQ6" s="26"/>
      <c r="AR6" s="42"/>
    </row>
    <row r="7" spans="1:44" s="4" customFormat="1" ht="15" customHeight="1" x14ac:dyDescent="0.25">
      <c r="A7" s="2"/>
      <c r="B7" s="35">
        <v>1989</v>
      </c>
      <c r="C7" s="35" t="s">
        <v>75</v>
      </c>
      <c r="D7" s="71" t="s">
        <v>73</v>
      </c>
      <c r="E7" s="35"/>
      <c r="F7" s="117" t="s">
        <v>74</v>
      </c>
      <c r="G7" s="67"/>
      <c r="H7" s="66"/>
      <c r="I7" s="35"/>
      <c r="J7" s="35"/>
      <c r="K7" s="35"/>
      <c r="L7" s="35"/>
      <c r="M7" s="35"/>
      <c r="N7" s="72"/>
      <c r="O7" s="25"/>
      <c r="P7" s="19"/>
      <c r="Q7" s="19"/>
      <c r="R7" s="19"/>
      <c r="S7" s="19"/>
      <c r="T7" s="32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30"/>
      <c r="AH7" s="30"/>
      <c r="AI7" s="30"/>
      <c r="AJ7" s="30"/>
      <c r="AK7" s="25"/>
      <c r="AL7" s="26"/>
      <c r="AM7" s="26"/>
      <c r="AN7" s="28"/>
      <c r="AO7" s="28"/>
      <c r="AP7" s="31"/>
      <c r="AQ7" s="26"/>
      <c r="AR7" s="42"/>
    </row>
    <row r="8" spans="1:44" s="4" customFormat="1" ht="15" customHeight="1" x14ac:dyDescent="0.25">
      <c r="A8" s="2"/>
      <c r="B8" s="26">
        <v>1990</v>
      </c>
      <c r="C8" s="26" t="s">
        <v>76</v>
      </c>
      <c r="D8" s="118" t="s">
        <v>77</v>
      </c>
      <c r="E8" s="26">
        <v>16</v>
      </c>
      <c r="F8" s="26">
        <v>0</v>
      </c>
      <c r="G8" s="28">
        <v>12</v>
      </c>
      <c r="H8" s="26">
        <v>2</v>
      </c>
      <c r="I8" s="26">
        <v>38</v>
      </c>
      <c r="J8" s="26">
        <v>5</v>
      </c>
      <c r="K8" s="26">
        <v>9</v>
      </c>
      <c r="L8" s="26">
        <v>12</v>
      </c>
      <c r="M8" s="26">
        <v>12</v>
      </c>
      <c r="N8" s="29">
        <v>0.45800000000000002</v>
      </c>
      <c r="O8" s="25"/>
      <c r="P8" s="19"/>
      <c r="Q8" s="19"/>
      <c r="R8" s="19"/>
      <c r="S8" s="19"/>
      <c r="T8" s="32"/>
      <c r="U8" s="26">
        <v>6</v>
      </c>
      <c r="V8" s="26">
        <v>0</v>
      </c>
      <c r="W8" s="28">
        <v>5</v>
      </c>
      <c r="X8" s="26">
        <v>2</v>
      </c>
      <c r="Y8" s="26">
        <v>10</v>
      </c>
      <c r="Z8" s="29">
        <v>0.32300000000000001</v>
      </c>
      <c r="AA8" s="25"/>
      <c r="AB8" s="19"/>
      <c r="AC8" s="19"/>
      <c r="AD8" s="19"/>
      <c r="AE8" s="19"/>
      <c r="AF8" s="25"/>
      <c r="AG8" s="30" t="s">
        <v>182</v>
      </c>
      <c r="AH8" s="30" t="s">
        <v>179</v>
      </c>
      <c r="AI8" s="30" t="s">
        <v>177</v>
      </c>
      <c r="AJ8" s="30"/>
      <c r="AK8" s="25"/>
      <c r="AL8" s="26"/>
      <c r="AM8" s="26"/>
      <c r="AN8" s="28"/>
      <c r="AO8" s="28"/>
      <c r="AP8" s="31"/>
      <c r="AQ8" s="26">
        <v>1</v>
      </c>
      <c r="AR8" s="42"/>
    </row>
    <row r="9" spans="1:44" s="4" customFormat="1" ht="15" customHeight="1" x14ac:dyDescent="0.25">
      <c r="A9" s="2"/>
      <c r="B9" s="26">
        <v>1991</v>
      </c>
      <c r="C9" s="26" t="s">
        <v>78</v>
      </c>
      <c r="D9" s="118" t="s">
        <v>77</v>
      </c>
      <c r="E9" s="26">
        <v>26</v>
      </c>
      <c r="F9" s="26">
        <v>6</v>
      </c>
      <c r="G9" s="28">
        <v>34</v>
      </c>
      <c r="H9" s="26">
        <v>18</v>
      </c>
      <c r="I9" s="26">
        <v>118</v>
      </c>
      <c r="J9" s="26">
        <v>14</v>
      </c>
      <c r="K9" s="26">
        <v>24</v>
      </c>
      <c r="L9" s="26">
        <v>40</v>
      </c>
      <c r="M9" s="26">
        <v>40</v>
      </c>
      <c r="N9" s="29">
        <v>0.51300000000000001</v>
      </c>
      <c r="O9" s="25"/>
      <c r="P9" s="19" t="s">
        <v>79</v>
      </c>
      <c r="Q9" s="19"/>
      <c r="R9" s="19" t="s">
        <v>79</v>
      </c>
      <c r="S9" s="19"/>
      <c r="T9" s="32"/>
      <c r="U9" s="26">
        <v>8</v>
      </c>
      <c r="V9" s="26">
        <v>0</v>
      </c>
      <c r="W9" s="28">
        <v>4</v>
      </c>
      <c r="X9" s="26">
        <v>0</v>
      </c>
      <c r="Y9" s="26">
        <v>16</v>
      </c>
      <c r="Z9" s="29">
        <v>0.37209302325581395</v>
      </c>
      <c r="AA9" s="25"/>
      <c r="AB9" s="19"/>
      <c r="AC9" s="19"/>
      <c r="AD9" s="19"/>
      <c r="AE9" s="19"/>
      <c r="AF9" s="25"/>
      <c r="AG9" s="30" t="s">
        <v>178</v>
      </c>
      <c r="AH9" s="30" t="s">
        <v>179</v>
      </c>
      <c r="AI9" s="30" t="s">
        <v>180</v>
      </c>
      <c r="AJ9" s="30"/>
      <c r="AK9" s="25"/>
      <c r="AL9" s="26"/>
      <c r="AM9" s="26"/>
      <c r="AN9" s="28"/>
      <c r="AO9" s="28"/>
      <c r="AP9" s="31"/>
      <c r="AQ9" s="26"/>
      <c r="AR9" s="42"/>
    </row>
    <row r="10" spans="1:44" s="4" customFormat="1" ht="15" customHeight="1" x14ac:dyDescent="0.25">
      <c r="A10" s="2"/>
      <c r="B10" s="26">
        <v>1992</v>
      </c>
      <c r="C10" s="26" t="s">
        <v>80</v>
      </c>
      <c r="D10" s="118" t="s">
        <v>77</v>
      </c>
      <c r="E10" s="26">
        <v>26</v>
      </c>
      <c r="F10" s="26">
        <v>4</v>
      </c>
      <c r="G10" s="28">
        <v>34</v>
      </c>
      <c r="H10" s="26">
        <v>14</v>
      </c>
      <c r="I10" s="26">
        <v>106</v>
      </c>
      <c r="J10" s="26">
        <v>11</v>
      </c>
      <c r="K10" s="26">
        <v>21</v>
      </c>
      <c r="L10" s="26">
        <v>36</v>
      </c>
      <c r="M10" s="26">
        <v>38</v>
      </c>
      <c r="N10" s="29">
        <v>0.51</v>
      </c>
      <c r="O10" s="25"/>
      <c r="P10" s="19" t="s">
        <v>81</v>
      </c>
      <c r="Q10" s="19"/>
      <c r="R10" s="19" t="s">
        <v>217</v>
      </c>
      <c r="S10" s="19"/>
      <c r="T10" s="32"/>
      <c r="U10" s="26">
        <v>7</v>
      </c>
      <c r="V10" s="26">
        <v>0</v>
      </c>
      <c r="W10" s="28">
        <v>7</v>
      </c>
      <c r="X10" s="26">
        <v>2</v>
      </c>
      <c r="Y10" s="26">
        <v>23</v>
      </c>
      <c r="Z10" s="29">
        <v>0.37096774193548387</v>
      </c>
      <c r="AA10" s="25"/>
      <c r="AB10" s="19" t="s">
        <v>79</v>
      </c>
      <c r="AC10" s="19"/>
      <c r="AD10" s="19"/>
      <c r="AE10" s="19"/>
      <c r="AF10" s="25"/>
      <c r="AG10" s="30" t="s">
        <v>181</v>
      </c>
      <c r="AH10" s="30" t="s">
        <v>182</v>
      </c>
      <c r="AI10" s="30"/>
      <c r="AJ10" s="30" t="s">
        <v>183</v>
      </c>
      <c r="AK10" s="25"/>
      <c r="AL10" s="26"/>
      <c r="AM10" s="26"/>
      <c r="AN10" s="28"/>
      <c r="AO10" s="28"/>
      <c r="AP10" s="31">
        <v>1</v>
      </c>
      <c r="AQ10" s="26"/>
      <c r="AR10" s="42"/>
    </row>
    <row r="11" spans="1:44" s="4" customFormat="1" ht="15" customHeight="1" x14ac:dyDescent="0.25">
      <c r="A11" s="2"/>
      <c r="B11" s="26">
        <v>1993</v>
      </c>
      <c r="C11" s="26" t="s">
        <v>82</v>
      </c>
      <c r="D11" s="118" t="s">
        <v>77</v>
      </c>
      <c r="E11" s="26">
        <v>28</v>
      </c>
      <c r="F11" s="26">
        <v>8</v>
      </c>
      <c r="G11" s="28">
        <v>74</v>
      </c>
      <c r="H11" s="26">
        <v>26</v>
      </c>
      <c r="I11" s="26">
        <v>187</v>
      </c>
      <c r="J11" s="26">
        <v>10</v>
      </c>
      <c r="K11" s="26">
        <v>32</v>
      </c>
      <c r="L11" s="26">
        <v>63</v>
      </c>
      <c r="M11" s="26">
        <v>82</v>
      </c>
      <c r="N11" s="29">
        <v>0.63200000000000001</v>
      </c>
      <c r="O11" s="25"/>
      <c r="P11" s="26" t="s">
        <v>83</v>
      </c>
      <c r="Q11" s="19"/>
      <c r="R11" s="26" t="s">
        <v>83</v>
      </c>
      <c r="S11" s="19" t="s">
        <v>84</v>
      </c>
      <c r="T11" s="32"/>
      <c r="U11" s="26">
        <v>4</v>
      </c>
      <c r="V11" s="26">
        <v>0</v>
      </c>
      <c r="W11" s="28">
        <v>7</v>
      </c>
      <c r="X11" s="26">
        <v>0</v>
      </c>
      <c r="Y11" s="26">
        <v>13</v>
      </c>
      <c r="Z11" s="29">
        <v>0.5</v>
      </c>
      <c r="AA11" s="25"/>
      <c r="AB11" s="19"/>
      <c r="AC11" s="19"/>
      <c r="AD11" s="19"/>
      <c r="AE11" s="19"/>
      <c r="AF11" s="25"/>
      <c r="AG11" s="30" t="s">
        <v>184</v>
      </c>
      <c r="AH11" s="30"/>
      <c r="AI11" s="30"/>
      <c r="AJ11" s="30"/>
      <c r="AK11" s="25"/>
      <c r="AL11" s="26">
        <v>1</v>
      </c>
      <c r="AM11" s="26"/>
      <c r="AN11" s="28"/>
      <c r="AO11" s="28"/>
      <c r="AP11" s="31"/>
      <c r="AQ11" s="26"/>
      <c r="AR11" s="42"/>
    </row>
    <row r="12" spans="1:44" s="4" customFormat="1" ht="15" customHeight="1" x14ac:dyDescent="0.25">
      <c r="A12" s="2"/>
      <c r="B12" s="26">
        <v>1994</v>
      </c>
      <c r="C12" s="26" t="s">
        <v>80</v>
      </c>
      <c r="D12" s="118" t="s">
        <v>77</v>
      </c>
      <c r="E12" s="26">
        <v>34</v>
      </c>
      <c r="F12" s="26">
        <v>4</v>
      </c>
      <c r="G12" s="28">
        <v>66</v>
      </c>
      <c r="H12" s="26">
        <v>15</v>
      </c>
      <c r="I12" s="26">
        <v>108</v>
      </c>
      <c r="J12" s="26">
        <v>4</v>
      </c>
      <c r="K12" s="26">
        <v>7</v>
      </c>
      <c r="L12" s="26">
        <v>27</v>
      </c>
      <c r="M12" s="26">
        <v>70</v>
      </c>
      <c r="N12" s="29">
        <v>0.498</v>
      </c>
      <c r="O12" s="25"/>
      <c r="P12" s="26" t="s">
        <v>83</v>
      </c>
      <c r="Q12" s="19"/>
      <c r="R12" s="26" t="s">
        <v>83</v>
      </c>
      <c r="S12" s="19"/>
      <c r="T12" s="32"/>
      <c r="U12" s="26">
        <v>4</v>
      </c>
      <c r="V12" s="26">
        <v>1</v>
      </c>
      <c r="W12" s="28">
        <v>10</v>
      </c>
      <c r="X12" s="26">
        <v>1</v>
      </c>
      <c r="Y12" s="26">
        <v>19</v>
      </c>
      <c r="Z12" s="29">
        <v>0.54285714285714282</v>
      </c>
      <c r="AA12" s="25"/>
      <c r="AB12" s="26" t="s">
        <v>80</v>
      </c>
      <c r="AC12" s="19"/>
      <c r="AD12" s="26" t="s">
        <v>80</v>
      </c>
      <c r="AE12" s="19"/>
      <c r="AF12" s="25"/>
      <c r="AG12" s="30"/>
      <c r="AH12" s="30" t="s">
        <v>185</v>
      </c>
      <c r="AI12" s="30"/>
      <c r="AJ12" s="30" t="s">
        <v>186</v>
      </c>
      <c r="AK12" s="25"/>
      <c r="AL12" s="26" t="s">
        <v>85</v>
      </c>
      <c r="AM12" s="26"/>
      <c r="AN12" s="28" t="s">
        <v>85</v>
      </c>
      <c r="AO12" s="28" t="s">
        <v>85</v>
      </c>
      <c r="AP12" s="31">
        <v>1</v>
      </c>
      <c r="AQ12" s="26"/>
      <c r="AR12" s="42"/>
    </row>
    <row r="13" spans="1:44" s="4" customFormat="1" ht="15" customHeight="1" x14ac:dyDescent="0.25">
      <c r="A13" s="2"/>
      <c r="B13" s="26">
        <v>1995</v>
      </c>
      <c r="C13" s="26" t="s">
        <v>78</v>
      </c>
      <c r="D13" s="118" t="s">
        <v>77</v>
      </c>
      <c r="E13" s="26">
        <v>29</v>
      </c>
      <c r="F13" s="26">
        <v>8</v>
      </c>
      <c r="G13" s="28">
        <v>67</v>
      </c>
      <c r="H13" s="26">
        <v>24</v>
      </c>
      <c r="I13" s="26">
        <v>154</v>
      </c>
      <c r="J13" s="26">
        <v>12</v>
      </c>
      <c r="K13" s="26">
        <v>29</v>
      </c>
      <c r="L13" s="26">
        <v>38</v>
      </c>
      <c r="M13" s="26">
        <v>75</v>
      </c>
      <c r="N13" s="29">
        <v>0.59499999999999997</v>
      </c>
      <c r="O13" s="25"/>
      <c r="P13" s="26" t="s">
        <v>83</v>
      </c>
      <c r="Q13" s="19" t="s">
        <v>218</v>
      </c>
      <c r="R13" s="26" t="s">
        <v>83</v>
      </c>
      <c r="S13" s="19" t="s">
        <v>215</v>
      </c>
      <c r="T13" s="32"/>
      <c r="U13" s="26">
        <v>10</v>
      </c>
      <c r="V13" s="26">
        <v>0</v>
      </c>
      <c r="W13" s="28">
        <v>12</v>
      </c>
      <c r="X13" s="26">
        <v>1</v>
      </c>
      <c r="Y13" s="26">
        <v>26</v>
      </c>
      <c r="Z13" s="29">
        <v>0.44067796610169491</v>
      </c>
      <c r="AA13" s="25"/>
      <c r="AB13" s="26" t="s">
        <v>76</v>
      </c>
      <c r="AC13" s="19"/>
      <c r="AD13" s="19" t="s">
        <v>81</v>
      </c>
      <c r="AE13" s="19"/>
      <c r="AF13" s="25"/>
      <c r="AG13" s="30" t="s">
        <v>187</v>
      </c>
      <c r="AH13" s="30" t="s">
        <v>188</v>
      </c>
      <c r="AI13" s="30" t="s">
        <v>189</v>
      </c>
      <c r="AJ13" s="30"/>
      <c r="AK13" s="25"/>
      <c r="AL13" s="26">
        <v>1</v>
      </c>
      <c r="AM13" s="26"/>
      <c r="AN13" s="28"/>
      <c r="AO13" s="28"/>
      <c r="AP13" s="31"/>
      <c r="AQ13" s="26"/>
      <c r="AR13" s="42"/>
    </row>
    <row r="14" spans="1:44" s="4" customFormat="1" ht="15" customHeight="1" x14ac:dyDescent="0.25">
      <c r="A14" s="2"/>
      <c r="B14" s="26">
        <v>1996</v>
      </c>
      <c r="C14" s="26" t="s">
        <v>80</v>
      </c>
      <c r="D14" s="118" t="s">
        <v>77</v>
      </c>
      <c r="E14" s="26">
        <v>29</v>
      </c>
      <c r="F14" s="26">
        <v>7</v>
      </c>
      <c r="G14" s="28">
        <v>30</v>
      </c>
      <c r="H14" s="26">
        <v>21</v>
      </c>
      <c r="I14" s="26">
        <v>141</v>
      </c>
      <c r="J14" s="26">
        <v>24</v>
      </c>
      <c r="K14" s="26">
        <v>32</v>
      </c>
      <c r="L14" s="26">
        <v>48</v>
      </c>
      <c r="M14" s="26">
        <v>37</v>
      </c>
      <c r="N14" s="29">
        <v>0.59199999999999997</v>
      </c>
      <c r="O14" s="25"/>
      <c r="P14" s="19" t="s">
        <v>75</v>
      </c>
      <c r="Q14" s="19"/>
      <c r="R14" s="19" t="s">
        <v>72</v>
      </c>
      <c r="S14" s="19" t="s">
        <v>220</v>
      </c>
      <c r="T14" s="32"/>
      <c r="U14" s="26">
        <v>10</v>
      </c>
      <c r="V14" s="26">
        <v>0</v>
      </c>
      <c r="W14" s="28">
        <v>8</v>
      </c>
      <c r="X14" s="26">
        <v>3</v>
      </c>
      <c r="Y14" s="26">
        <v>40</v>
      </c>
      <c r="Z14" s="29">
        <v>0.51315789473684215</v>
      </c>
      <c r="AA14" s="25"/>
      <c r="AB14" s="19"/>
      <c r="AC14" s="19"/>
      <c r="AD14" s="19"/>
      <c r="AE14" s="19"/>
      <c r="AF14" s="25"/>
      <c r="AG14" s="30" t="s">
        <v>190</v>
      </c>
      <c r="AH14" s="30" t="s">
        <v>191</v>
      </c>
      <c r="AI14" s="30"/>
      <c r="AJ14" s="30" t="s">
        <v>183</v>
      </c>
      <c r="AK14" s="25"/>
      <c r="AL14" s="26"/>
      <c r="AM14" s="26"/>
      <c r="AN14" s="28"/>
      <c r="AO14" s="28"/>
      <c r="AP14" s="31">
        <v>1</v>
      </c>
      <c r="AQ14" s="26"/>
      <c r="AR14" s="42"/>
    </row>
    <row r="15" spans="1:44" s="4" customFormat="1" ht="15" customHeight="1" x14ac:dyDescent="0.25">
      <c r="A15" s="2"/>
      <c r="B15" s="26">
        <v>1997</v>
      </c>
      <c r="C15" s="26" t="s">
        <v>78</v>
      </c>
      <c r="D15" s="118" t="s">
        <v>77</v>
      </c>
      <c r="E15" s="26">
        <v>28</v>
      </c>
      <c r="F15" s="26">
        <v>2</v>
      </c>
      <c r="G15" s="28">
        <v>34</v>
      </c>
      <c r="H15" s="26">
        <v>15</v>
      </c>
      <c r="I15" s="26">
        <v>141</v>
      </c>
      <c r="J15" s="26">
        <v>17</v>
      </c>
      <c r="K15" s="26">
        <v>29</v>
      </c>
      <c r="L15" s="26">
        <v>59</v>
      </c>
      <c r="M15" s="26">
        <v>36</v>
      </c>
      <c r="N15" s="29">
        <v>0.54900000000000004</v>
      </c>
      <c r="O15" s="25"/>
      <c r="P15" s="19" t="s">
        <v>219</v>
      </c>
      <c r="Q15" s="19"/>
      <c r="R15" s="19" t="s">
        <v>219</v>
      </c>
      <c r="S15" s="19" t="s">
        <v>221</v>
      </c>
      <c r="T15" s="32"/>
      <c r="U15" s="26">
        <v>10</v>
      </c>
      <c r="V15" s="26">
        <v>1</v>
      </c>
      <c r="W15" s="28">
        <v>8</v>
      </c>
      <c r="X15" s="26">
        <v>5</v>
      </c>
      <c r="Y15" s="26">
        <v>41</v>
      </c>
      <c r="Z15" s="29">
        <v>0.43617021276595747</v>
      </c>
      <c r="AA15" s="25"/>
      <c r="AB15" s="19" t="s">
        <v>72</v>
      </c>
      <c r="AC15" s="19"/>
      <c r="AD15" s="19" t="s">
        <v>72</v>
      </c>
      <c r="AE15" s="19"/>
      <c r="AF15" s="25"/>
      <c r="AG15" s="30" t="s">
        <v>192</v>
      </c>
      <c r="AH15" s="30" t="s">
        <v>193</v>
      </c>
      <c r="AI15" s="30" t="s">
        <v>194</v>
      </c>
      <c r="AJ15" s="30"/>
      <c r="AK15" s="25"/>
      <c r="AL15" s="26">
        <v>1</v>
      </c>
      <c r="AM15" s="26"/>
      <c r="AN15" s="28"/>
      <c r="AO15" s="28"/>
      <c r="AP15" s="31"/>
      <c r="AQ15" s="26"/>
      <c r="AR15" s="42"/>
    </row>
    <row r="16" spans="1:44" s="4" customFormat="1" ht="15" customHeight="1" x14ac:dyDescent="0.25">
      <c r="A16" s="2"/>
      <c r="B16" s="26">
        <v>1998</v>
      </c>
      <c r="C16" s="26" t="s">
        <v>80</v>
      </c>
      <c r="D16" s="118" t="s">
        <v>86</v>
      </c>
      <c r="E16" s="26">
        <v>28</v>
      </c>
      <c r="F16" s="26">
        <v>3</v>
      </c>
      <c r="G16" s="28">
        <v>75</v>
      </c>
      <c r="H16" s="26">
        <v>19</v>
      </c>
      <c r="I16" s="26">
        <v>142</v>
      </c>
      <c r="J16" s="26">
        <v>9</v>
      </c>
      <c r="K16" s="26">
        <v>10</v>
      </c>
      <c r="L16" s="26">
        <v>45</v>
      </c>
      <c r="M16" s="26">
        <v>78</v>
      </c>
      <c r="N16" s="29">
        <v>0.55900000000000005</v>
      </c>
      <c r="O16" s="25"/>
      <c r="P16" s="26" t="s">
        <v>80</v>
      </c>
      <c r="Q16" s="19"/>
      <c r="R16" s="26" t="s">
        <v>80</v>
      </c>
      <c r="S16" s="19" t="s">
        <v>222</v>
      </c>
      <c r="T16" s="32"/>
      <c r="U16" s="26">
        <v>10</v>
      </c>
      <c r="V16" s="26">
        <v>1</v>
      </c>
      <c r="W16" s="28">
        <v>23</v>
      </c>
      <c r="X16" s="26">
        <v>1</v>
      </c>
      <c r="Y16" s="26">
        <v>48</v>
      </c>
      <c r="Z16" s="29">
        <v>0.56470588235294117</v>
      </c>
      <c r="AA16" s="25"/>
      <c r="AB16" s="26" t="s">
        <v>80</v>
      </c>
      <c r="AC16" s="19"/>
      <c r="AD16" s="26" t="s">
        <v>80</v>
      </c>
      <c r="AE16" s="19"/>
      <c r="AF16" s="25"/>
      <c r="AG16" s="30" t="s">
        <v>195</v>
      </c>
      <c r="AH16" s="30" t="s">
        <v>196</v>
      </c>
      <c r="AI16" s="30"/>
      <c r="AJ16" s="30" t="s">
        <v>188</v>
      </c>
      <c r="AK16" s="25"/>
      <c r="AL16" s="26">
        <v>1</v>
      </c>
      <c r="AM16" s="26"/>
      <c r="AN16" s="28"/>
      <c r="AO16" s="28"/>
      <c r="AP16" s="31">
        <v>1</v>
      </c>
      <c r="AQ16" s="26"/>
      <c r="AR16" s="42"/>
    </row>
    <row r="17" spans="1:44" s="4" customFormat="1" ht="15" customHeight="1" x14ac:dyDescent="0.25">
      <c r="A17" s="2"/>
      <c r="B17" s="26">
        <v>1999</v>
      </c>
      <c r="C17" s="26" t="s">
        <v>80</v>
      </c>
      <c r="D17" s="118" t="s">
        <v>77</v>
      </c>
      <c r="E17" s="26">
        <v>28</v>
      </c>
      <c r="F17" s="26">
        <v>2</v>
      </c>
      <c r="G17" s="28">
        <v>71</v>
      </c>
      <c r="H17" s="26">
        <v>16</v>
      </c>
      <c r="I17" s="26">
        <v>166</v>
      </c>
      <c r="J17" s="26">
        <v>9</v>
      </c>
      <c r="K17" s="26">
        <v>25</v>
      </c>
      <c r="L17" s="26">
        <v>59</v>
      </c>
      <c r="M17" s="26">
        <v>73</v>
      </c>
      <c r="N17" s="29">
        <v>0.55400000000000005</v>
      </c>
      <c r="O17" s="25"/>
      <c r="P17" s="26" t="s">
        <v>80</v>
      </c>
      <c r="Q17" s="19"/>
      <c r="R17" s="26" t="s">
        <v>83</v>
      </c>
      <c r="S17" s="19" t="s">
        <v>87</v>
      </c>
      <c r="T17" s="32"/>
      <c r="U17" s="26">
        <v>10</v>
      </c>
      <c r="V17" s="26">
        <v>2</v>
      </c>
      <c r="W17" s="28">
        <v>11</v>
      </c>
      <c r="X17" s="26">
        <v>6</v>
      </c>
      <c r="Y17" s="26">
        <v>55</v>
      </c>
      <c r="Z17" s="29">
        <v>0.54500000000000004</v>
      </c>
      <c r="AA17" s="25"/>
      <c r="AB17" s="19" t="s">
        <v>72</v>
      </c>
      <c r="AC17" s="19"/>
      <c r="AD17" s="19" t="s">
        <v>87</v>
      </c>
      <c r="AE17" s="19" t="s">
        <v>87</v>
      </c>
      <c r="AF17" s="25"/>
      <c r="AG17" s="30" t="s">
        <v>197</v>
      </c>
      <c r="AH17" s="30" t="s">
        <v>191</v>
      </c>
      <c r="AI17" s="30"/>
      <c r="AJ17" s="30" t="s">
        <v>193</v>
      </c>
      <c r="AK17" s="25"/>
      <c r="AL17" s="26"/>
      <c r="AM17" s="26"/>
      <c r="AN17" s="28"/>
      <c r="AO17" s="28"/>
      <c r="AP17" s="31">
        <v>1</v>
      </c>
      <c r="AQ17" s="26"/>
      <c r="AR17" s="42"/>
    </row>
    <row r="18" spans="1:44" s="4" customFormat="1" ht="15" customHeight="1" x14ac:dyDescent="0.25">
      <c r="A18" s="2"/>
      <c r="B18" s="26">
        <v>2000</v>
      </c>
      <c r="C18" s="26" t="s">
        <v>78</v>
      </c>
      <c r="D18" s="118" t="s">
        <v>77</v>
      </c>
      <c r="E18" s="26">
        <v>28</v>
      </c>
      <c r="F18" s="26">
        <v>6</v>
      </c>
      <c r="G18" s="28">
        <v>90</v>
      </c>
      <c r="H18" s="26">
        <v>19</v>
      </c>
      <c r="I18" s="26">
        <v>161</v>
      </c>
      <c r="J18" s="26">
        <v>7</v>
      </c>
      <c r="K18" s="26">
        <v>17</v>
      </c>
      <c r="L18" s="26">
        <v>41</v>
      </c>
      <c r="M18" s="26">
        <v>96</v>
      </c>
      <c r="N18" s="29">
        <v>0.58499999999999996</v>
      </c>
      <c r="O18" s="25"/>
      <c r="P18" s="26" t="s">
        <v>83</v>
      </c>
      <c r="Q18" s="19"/>
      <c r="R18" s="26" t="s">
        <v>83</v>
      </c>
      <c r="S18" s="19" t="s">
        <v>227</v>
      </c>
      <c r="T18" s="32"/>
      <c r="U18" s="26">
        <v>10</v>
      </c>
      <c r="V18" s="26">
        <v>1</v>
      </c>
      <c r="W18" s="28">
        <v>20</v>
      </c>
      <c r="X18" s="26">
        <v>2</v>
      </c>
      <c r="Y18" s="26">
        <v>36</v>
      </c>
      <c r="Z18" s="29">
        <v>0.46200000000000002</v>
      </c>
      <c r="AA18" s="25"/>
      <c r="AB18" s="19" t="s">
        <v>78</v>
      </c>
      <c r="AC18" s="19"/>
      <c r="AD18" s="19" t="s">
        <v>78</v>
      </c>
      <c r="AE18" s="19"/>
      <c r="AF18" s="25"/>
      <c r="AG18" s="30" t="s">
        <v>198</v>
      </c>
      <c r="AH18" s="30" t="s">
        <v>199</v>
      </c>
      <c r="AI18" s="30" t="s">
        <v>200</v>
      </c>
      <c r="AJ18" s="30"/>
      <c r="AK18" s="25"/>
      <c r="AL18" s="26">
        <v>1</v>
      </c>
      <c r="AM18" s="26"/>
      <c r="AN18" s="28"/>
      <c r="AO18" s="28"/>
      <c r="AP18" s="31"/>
      <c r="AQ18" s="26"/>
      <c r="AR18" s="42"/>
    </row>
    <row r="19" spans="1:44" s="4" customFormat="1" ht="15" customHeight="1" x14ac:dyDescent="0.25">
      <c r="A19" s="2"/>
      <c r="B19" s="26">
        <v>2001</v>
      </c>
      <c r="C19" s="26" t="s">
        <v>78</v>
      </c>
      <c r="D19" s="118" t="s">
        <v>77</v>
      </c>
      <c r="E19" s="26">
        <v>27</v>
      </c>
      <c r="F19" s="26">
        <v>4</v>
      </c>
      <c r="G19" s="28">
        <v>51</v>
      </c>
      <c r="H19" s="26">
        <v>13</v>
      </c>
      <c r="I19" s="26">
        <v>118</v>
      </c>
      <c r="J19" s="26">
        <v>2</v>
      </c>
      <c r="K19" s="26">
        <v>23</v>
      </c>
      <c r="L19" s="26">
        <v>38</v>
      </c>
      <c r="M19" s="26">
        <v>55</v>
      </c>
      <c r="N19" s="29">
        <v>0.54600000000000004</v>
      </c>
      <c r="O19" s="25"/>
      <c r="P19" s="19" t="s">
        <v>81</v>
      </c>
      <c r="Q19" s="19"/>
      <c r="R19" s="19" t="s">
        <v>219</v>
      </c>
      <c r="S19" s="19"/>
      <c r="T19" s="32"/>
      <c r="U19" s="26">
        <v>10</v>
      </c>
      <c r="V19" s="26">
        <v>1</v>
      </c>
      <c r="W19" s="28">
        <v>13</v>
      </c>
      <c r="X19" s="26">
        <v>2</v>
      </c>
      <c r="Y19" s="26">
        <v>41</v>
      </c>
      <c r="Z19" s="29">
        <v>0.54</v>
      </c>
      <c r="AA19" s="25"/>
      <c r="AB19" s="19" t="s">
        <v>81</v>
      </c>
      <c r="AC19" s="19"/>
      <c r="AD19" s="19"/>
      <c r="AE19" s="19"/>
      <c r="AF19" s="25"/>
      <c r="AG19" s="30" t="s">
        <v>201</v>
      </c>
      <c r="AH19" s="30" t="s">
        <v>193</v>
      </c>
      <c r="AI19" s="30" t="s">
        <v>202</v>
      </c>
      <c r="AJ19" s="30"/>
      <c r="AK19" s="25"/>
      <c r="AL19" s="26">
        <v>1</v>
      </c>
      <c r="AM19" s="26"/>
      <c r="AN19" s="28"/>
      <c r="AO19" s="28"/>
      <c r="AP19" s="31"/>
      <c r="AQ19" s="26"/>
      <c r="AR19" s="42"/>
    </row>
    <row r="20" spans="1:44" s="4" customFormat="1" ht="15" customHeight="1" x14ac:dyDescent="0.25">
      <c r="A20" s="2"/>
      <c r="B20" s="26">
        <v>2002</v>
      </c>
      <c r="C20" s="26" t="s">
        <v>87</v>
      </c>
      <c r="D20" s="118" t="s">
        <v>88</v>
      </c>
      <c r="E20" s="26">
        <v>29</v>
      </c>
      <c r="F20" s="26">
        <v>2</v>
      </c>
      <c r="G20" s="28">
        <v>50</v>
      </c>
      <c r="H20" s="26">
        <v>7</v>
      </c>
      <c r="I20" s="26">
        <v>100</v>
      </c>
      <c r="J20" s="26">
        <v>1</v>
      </c>
      <c r="K20" s="26">
        <v>7</v>
      </c>
      <c r="L20" s="26">
        <v>40</v>
      </c>
      <c r="M20" s="26">
        <v>52</v>
      </c>
      <c r="N20" s="29">
        <v>0.442</v>
      </c>
      <c r="O20" s="25"/>
      <c r="P20" s="19" t="s">
        <v>81</v>
      </c>
      <c r="Q20" s="19"/>
      <c r="R20" s="19" t="s">
        <v>81</v>
      </c>
      <c r="S20" s="19"/>
      <c r="T20" s="32"/>
      <c r="U20" s="26">
        <v>3</v>
      </c>
      <c r="V20" s="26">
        <v>0</v>
      </c>
      <c r="W20" s="28">
        <v>4</v>
      </c>
      <c r="X20" s="26">
        <v>0</v>
      </c>
      <c r="Y20" s="26">
        <v>12</v>
      </c>
      <c r="Z20" s="29">
        <v>0.54600000000000004</v>
      </c>
      <c r="AA20" s="25"/>
      <c r="AB20" s="19"/>
      <c r="AC20" s="19"/>
      <c r="AD20" s="19"/>
      <c r="AE20" s="19"/>
      <c r="AF20" s="25"/>
      <c r="AG20" s="30" t="s">
        <v>203</v>
      </c>
      <c r="AH20" s="30"/>
      <c r="AI20" s="30"/>
      <c r="AJ20" s="30"/>
      <c r="AK20" s="25"/>
      <c r="AL20" s="26"/>
      <c r="AM20" s="26"/>
      <c r="AN20" s="28"/>
      <c r="AO20" s="28"/>
      <c r="AP20" s="31"/>
      <c r="AQ20" s="26"/>
      <c r="AR20" s="42"/>
    </row>
    <row r="21" spans="1:44" s="4" customFormat="1" ht="15" customHeight="1" x14ac:dyDescent="0.25">
      <c r="A21" s="2"/>
      <c r="B21" s="26">
        <v>2003</v>
      </c>
      <c r="C21" s="26" t="s">
        <v>80</v>
      </c>
      <c r="D21" s="118" t="s">
        <v>88</v>
      </c>
      <c r="E21" s="26">
        <v>26</v>
      </c>
      <c r="F21" s="26">
        <v>1</v>
      </c>
      <c r="G21" s="28">
        <v>21</v>
      </c>
      <c r="H21" s="26">
        <v>6</v>
      </c>
      <c r="I21" s="26">
        <v>77</v>
      </c>
      <c r="J21" s="26">
        <v>1</v>
      </c>
      <c r="K21" s="26">
        <v>10</v>
      </c>
      <c r="L21" s="26">
        <v>44</v>
      </c>
      <c r="M21" s="26">
        <v>22</v>
      </c>
      <c r="N21" s="29">
        <v>0.47799999999999998</v>
      </c>
      <c r="O21" s="25"/>
      <c r="P21" s="19" t="s">
        <v>224</v>
      </c>
      <c r="Q21" s="19"/>
      <c r="R21" s="19"/>
      <c r="S21" s="19"/>
      <c r="T21" s="32"/>
      <c r="U21" s="26">
        <v>12</v>
      </c>
      <c r="V21" s="26">
        <v>1</v>
      </c>
      <c r="W21" s="28">
        <v>16</v>
      </c>
      <c r="X21" s="26">
        <v>4</v>
      </c>
      <c r="Y21" s="26">
        <v>48</v>
      </c>
      <c r="Z21" s="29">
        <v>0.51600000000000001</v>
      </c>
      <c r="AA21" s="25"/>
      <c r="AB21" s="19" t="s">
        <v>79</v>
      </c>
      <c r="AC21" s="19"/>
      <c r="AD21" s="19" t="s">
        <v>81</v>
      </c>
      <c r="AE21" s="19"/>
      <c r="AF21" s="25"/>
      <c r="AG21" s="30" t="s">
        <v>204</v>
      </c>
      <c r="AH21" s="30" t="s">
        <v>205</v>
      </c>
      <c r="AI21" s="30"/>
      <c r="AJ21" s="30" t="s">
        <v>206</v>
      </c>
      <c r="AK21" s="25"/>
      <c r="AL21" s="26"/>
      <c r="AM21" s="26"/>
      <c r="AN21" s="28"/>
      <c r="AO21" s="28"/>
      <c r="AP21" s="31">
        <v>1</v>
      </c>
      <c r="AQ21" s="26"/>
      <c r="AR21" s="42"/>
    </row>
    <row r="22" spans="1:44" s="4" customFormat="1" ht="15" customHeight="1" x14ac:dyDescent="0.25">
      <c r="A22" s="2"/>
      <c r="B22" s="26">
        <v>2004</v>
      </c>
      <c r="C22" s="26" t="s">
        <v>33</v>
      </c>
      <c r="D22" s="118" t="s">
        <v>89</v>
      </c>
      <c r="E22" s="26">
        <v>28</v>
      </c>
      <c r="F22" s="26">
        <v>2</v>
      </c>
      <c r="G22" s="28">
        <v>37</v>
      </c>
      <c r="H22" s="26">
        <v>7</v>
      </c>
      <c r="I22" s="26">
        <v>110</v>
      </c>
      <c r="J22" s="26">
        <v>9</v>
      </c>
      <c r="K22" s="26">
        <v>21</v>
      </c>
      <c r="L22" s="26">
        <v>41</v>
      </c>
      <c r="M22" s="26">
        <v>39</v>
      </c>
      <c r="N22" s="29">
        <v>0.51200000000000001</v>
      </c>
      <c r="O22" s="25"/>
      <c r="P22" s="19" t="s">
        <v>223</v>
      </c>
      <c r="Q22" s="19"/>
      <c r="R22" s="19" t="s">
        <v>224</v>
      </c>
      <c r="S22" s="19"/>
      <c r="T22" s="32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30"/>
      <c r="AH22" s="30"/>
      <c r="AI22" s="30"/>
      <c r="AJ22" s="30"/>
      <c r="AK22" s="25"/>
      <c r="AL22" s="26"/>
      <c r="AM22" s="26"/>
      <c r="AN22" s="28"/>
      <c r="AO22" s="28"/>
      <c r="AP22" s="31"/>
      <c r="AQ22" s="26"/>
      <c r="AR22" s="42"/>
    </row>
    <row r="23" spans="1:44" s="4" customFormat="1" ht="15" customHeight="1" x14ac:dyDescent="0.25">
      <c r="A23" s="2"/>
      <c r="B23" s="26">
        <v>2005</v>
      </c>
      <c r="C23" s="26" t="s">
        <v>78</v>
      </c>
      <c r="D23" s="118" t="s">
        <v>77</v>
      </c>
      <c r="E23" s="26">
        <v>25</v>
      </c>
      <c r="F23" s="26">
        <v>2</v>
      </c>
      <c r="G23" s="28">
        <v>40</v>
      </c>
      <c r="H23" s="26">
        <v>3</v>
      </c>
      <c r="I23" s="26">
        <v>82</v>
      </c>
      <c r="J23" s="26">
        <v>4</v>
      </c>
      <c r="K23" s="26">
        <v>6</v>
      </c>
      <c r="L23" s="26">
        <v>30</v>
      </c>
      <c r="M23" s="26">
        <v>42</v>
      </c>
      <c r="N23" s="29">
        <v>0.39400000000000002</v>
      </c>
      <c r="O23" s="25"/>
      <c r="P23" s="19" t="s">
        <v>87</v>
      </c>
      <c r="Q23" s="19"/>
      <c r="R23" s="19" t="s">
        <v>221</v>
      </c>
      <c r="S23" s="19"/>
      <c r="T23" s="32"/>
      <c r="U23" s="26">
        <v>14</v>
      </c>
      <c r="V23" s="26">
        <v>1</v>
      </c>
      <c r="W23" s="28">
        <v>33</v>
      </c>
      <c r="X23" s="26">
        <v>3</v>
      </c>
      <c r="Y23" s="26">
        <v>54</v>
      </c>
      <c r="Z23" s="29">
        <v>0.38300000000000001</v>
      </c>
      <c r="AA23" s="25"/>
      <c r="AB23" s="26" t="s">
        <v>80</v>
      </c>
      <c r="AC23" s="19"/>
      <c r="AD23" s="26" t="s">
        <v>76</v>
      </c>
      <c r="AE23" s="19"/>
      <c r="AF23" s="25"/>
      <c r="AG23" s="30" t="s">
        <v>207</v>
      </c>
      <c r="AH23" s="30" t="s">
        <v>208</v>
      </c>
      <c r="AI23" s="30" t="s">
        <v>206</v>
      </c>
      <c r="AJ23" s="30"/>
      <c r="AK23" s="25"/>
      <c r="AL23" s="26"/>
      <c r="AM23" s="26"/>
      <c r="AN23" s="28"/>
      <c r="AO23" s="28"/>
      <c r="AP23" s="31"/>
      <c r="AQ23" s="26"/>
      <c r="AR23" s="42"/>
    </row>
    <row r="24" spans="1:44" s="4" customFormat="1" ht="15" customHeight="1" x14ac:dyDescent="0.25">
      <c r="A24" s="2"/>
      <c r="B24" s="26">
        <v>2006</v>
      </c>
      <c r="C24" s="26" t="s">
        <v>87</v>
      </c>
      <c r="D24" s="30" t="s">
        <v>77</v>
      </c>
      <c r="E24" s="26">
        <v>16</v>
      </c>
      <c r="F24" s="26">
        <v>0</v>
      </c>
      <c r="G24" s="28">
        <v>27</v>
      </c>
      <c r="H24" s="26">
        <v>0</v>
      </c>
      <c r="I24" s="26">
        <v>60</v>
      </c>
      <c r="J24" s="26">
        <v>0</v>
      </c>
      <c r="K24" s="26">
        <v>5</v>
      </c>
      <c r="L24" s="26">
        <v>28</v>
      </c>
      <c r="M24" s="26">
        <v>27</v>
      </c>
      <c r="N24" s="29">
        <v>0.46899999999999997</v>
      </c>
      <c r="O24" s="25"/>
      <c r="P24" s="19" t="s">
        <v>224</v>
      </c>
      <c r="Q24" s="19"/>
      <c r="R24" s="19"/>
      <c r="S24" s="19"/>
      <c r="T24" s="32"/>
      <c r="U24" s="26">
        <v>7</v>
      </c>
      <c r="V24" s="26">
        <v>0</v>
      </c>
      <c r="W24" s="28">
        <v>7</v>
      </c>
      <c r="X24" s="26">
        <v>1</v>
      </c>
      <c r="Y24" s="26">
        <v>16</v>
      </c>
      <c r="Z24" s="29">
        <v>0.42099999999999999</v>
      </c>
      <c r="AA24" s="25"/>
      <c r="AB24" s="19"/>
      <c r="AC24" s="19"/>
      <c r="AD24" s="19"/>
      <c r="AE24" s="19"/>
      <c r="AF24" s="25"/>
      <c r="AG24" s="30" t="s">
        <v>209</v>
      </c>
      <c r="AH24" s="30"/>
      <c r="AI24" s="30"/>
      <c r="AJ24" s="30"/>
      <c r="AK24" s="25"/>
      <c r="AL24" s="26"/>
      <c r="AM24" s="26"/>
      <c r="AN24" s="28"/>
      <c r="AO24" s="28"/>
      <c r="AP24" s="31"/>
      <c r="AQ24" s="26"/>
      <c r="AR24" s="42"/>
    </row>
    <row r="25" spans="1:44" s="4" customFormat="1" ht="15" customHeight="1" x14ac:dyDescent="0.25">
      <c r="A25" s="2"/>
      <c r="B25" s="35">
        <v>2007</v>
      </c>
      <c r="C25" s="35" t="s">
        <v>33</v>
      </c>
      <c r="D25" s="117" t="s">
        <v>90</v>
      </c>
      <c r="E25" s="35"/>
      <c r="F25" s="117" t="s">
        <v>91</v>
      </c>
      <c r="G25" s="67"/>
      <c r="H25" s="66"/>
      <c r="I25" s="35"/>
      <c r="J25" s="35"/>
      <c r="K25" s="35"/>
      <c r="L25" s="35"/>
      <c r="M25" s="35"/>
      <c r="N25" s="72"/>
      <c r="O25" s="25"/>
      <c r="P25" s="19"/>
      <c r="Q25" s="19"/>
      <c r="R25" s="19"/>
      <c r="S25" s="19"/>
      <c r="T25" s="25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30"/>
      <c r="AH25" s="30"/>
      <c r="AI25" s="30"/>
      <c r="AJ25" s="30"/>
      <c r="AK25" s="25"/>
      <c r="AL25" s="26"/>
      <c r="AM25" s="26"/>
      <c r="AN25" s="28"/>
      <c r="AO25" s="28"/>
      <c r="AP25" s="31"/>
      <c r="AQ25" s="26"/>
      <c r="AR25" s="42"/>
    </row>
    <row r="26" spans="1:44" s="4" customFormat="1" ht="15" customHeight="1" x14ac:dyDescent="0.25">
      <c r="A26" s="2"/>
      <c r="B26" s="26">
        <v>2007</v>
      </c>
      <c r="C26" s="26" t="s">
        <v>75</v>
      </c>
      <c r="D26" s="30" t="s">
        <v>92</v>
      </c>
      <c r="E26" s="26">
        <v>8</v>
      </c>
      <c r="F26" s="26">
        <v>0</v>
      </c>
      <c r="G26" s="28">
        <v>16</v>
      </c>
      <c r="H26" s="26">
        <v>2</v>
      </c>
      <c r="I26" s="26">
        <v>33</v>
      </c>
      <c r="J26" s="26">
        <v>1</v>
      </c>
      <c r="K26" s="26">
        <v>0</v>
      </c>
      <c r="L26" s="26">
        <v>16</v>
      </c>
      <c r="M26" s="26">
        <v>16</v>
      </c>
      <c r="N26" s="29">
        <v>0.52400000000000002</v>
      </c>
      <c r="O26" s="25"/>
      <c r="P26" s="19"/>
      <c r="Q26" s="19"/>
      <c r="R26" s="19"/>
      <c r="S26" s="19"/>
      <c r="T26" s="38"/>
      <c r="U26" s="26"/>
      <c r="V26" s="26"/>
      <c r="W26" s="28"/>
      <c r="X26" s="26"/>
      <c r="Y26" s="26"/>
      <c r="Z26" s="29"/>
      <c r="AA26" s="25"/>
      <c r="AB26" s="19"/>
      <c r="AC26" s="19"/>
      <c r="AD26" s="19"/>
      <c r="AE26" s="19"/>
      <c r="AF26" s="25"/>
      <c r="AG26" s="30"/>
      <c r="AH26" s="30"/>
      <c r="AI26" s="30"/>
      <c r="AJ26" s="30"/>
      <c r="AK26" s="25"/>
      <c r="AL26" s="26"/>
      <c r="AM26" s="26"/>
      <c r="AN26" s="28"/>
      <c r="AO26" s="28"/>
      <c r="AP26" s="31"/>
      <c r="AQ26" s="26"/>
      <c r="AR26" s="42"/>
    </row>
    <row r="27" spans="1:44" s="4" customFormat="1" ht="15" customHeight="1" x14ac:dyDescent="0.25">
      <c r="A27" s="2"/>
      <c r="B27" s="26">
        <v>2007</v>
      </c>
      <c r="C27" s="26" t="s">
        <v>83</v>
      </c>
      <c r="D27" s="30" t="s">
        <v>77</v>
      </c>
      <c r="E27" s="26">
        <v>12</v>
      </c>
      <c r="F27" s="26">
        <v>1</v>
      </c>
      <c r="G27" s="28">
        <v>25</v>
      </c>
      <c r="H27" s="26">
        <v>3</v>
      </c>
      <c r="I27" s="26">
        <v>51</v>
      </c>
      <c r="J27" s="26">
        <v>1</v>
      </c>
      <c r="K27" s="26">
        <v>3</v>
      </c>
      <c r="L27" s="26">
        <v>21</v>
      </c>
      <c r="M27" s="26">
        <v>26</v>
      </c>
      <c r="N27" s="29">
        <v>0.45500000000000002</v>
      </c>
      <c r="O27" s="25"/>
      <c r="P27" s="19" t="s">
        <v>225</v>
      </c>
      <c r="Q27" s="19"/>
      <c r="R27" s="19"/>
      <c r="S27" s="19"/>
      <c r="T27" s="32"/>
      <c r="U27" s="26">
        <v>16</v>
      </c>
      <c r="V27" s="26">
        <v>3</v>
      </c>
      <c r="W27" s="28">
        <v>42</v>
      </c>
      <c r="X27" s="26">
        <v>3</v>
      </c>
      <c r="Y27" s="26">
        <v>77</v>
      </c>
      <c r="Z27" s="29">
        <v>0.69</v>
      </c>
      <c r="AA27" s="25"/>
      <c r="AB27" s="26" t="s">
        <v>83</v>
      </c>
      <c r="AC27" s="19"/>
      <c r="AD27" s="26" t="s">
        <v>83</v>
      </c>
      <c r="AE27" s="19" t="s">
        <v>84</v>
      </c>
      <c r="AF27" s="25"/>
      <c r="AG27" s="30" t="s">
        <v>207</v>
      </c>
      <c r="AH27" s="30" t="s">
        <v>210</v>
      </c>
      <c r="AI27" s="30"/>
      <c r="AJ27" s="30" t="s">
        <v>211</v>
      </c>
      <c r="AK27" s="25"/>
      <c r="AL27" s="26"/>
      <c r="AM27" s="26"/>
      <c r="AN27" s="28"/>
      <c r="AO27" s="28">
        <v>1</v>
      </c>
      <c r="AP27" s="31"/>
      <c r="AQ27" s="26"/>
      <c r="AR27" s="42"/>
    </row>
    <row r="28" spans="1:44" s="4" customFormat="1" ht="15" customHeight="1" x14ac:dyDescent="0.25">
      <c r="A28" s="2"/>
      <c r="B28" s="26">
        <v>2008</v>
      </c>
      <c r="C28" s="26" t="s">
        <v>87</v>
      </c>
      <c r="D28" s="118" t="s">
        <v>77</v>
      </c>
      <c r="E28" s="26">
        <v>24</v>
      </c>
      <c r="F28" s="26">
        <v>0</v>
      </c>
      <c r="G28" s="28">
        <v>44</v>
      </c>
      <c r="H28" s="26">
        <v>2</v>
      </c>
      <c r="I28" s="26">
        <v>79</v>
      </c>
      <c r="J28" s="26">
        <v>1</v>
      </c>
      <c r="K28" s="26">
        <v>3</v>
      </c>
      <c r="L28" s="26">
        <v>31</v>
      </c>
      <c r="M28" s="26">
        <v>44</v>
      </c>
      <c r="N28" s="29">
        <v>0.40500000000000003</v>
      </c>
      <c r="O28" s="25"/>
      <c r="P28" s="19" t="s">
        <v>82</v>
      </c>
      <c r="Q28" s="19"/>
      <c r="R28" s="19" t="s">
        <v>33</v>
      </c>
      <c r="S28" s="19"/>
      <c r="T28" s="25"/>
      <c r="U28" s="26">
        <v>3</v>
      </c>
      <c r="V28" s="26">
        <v>0</v>
      </c>
      <c r="W28" s="28">
        <v>4</v>
      </c>
      <c r="X28" s="26">
        <v>0</v>
      </c>
      <c r="Y28" s="26">
        <v>9</v>
      </c>
      <c r="Z28" s="29">
        <v>0.33300000000000002</v>
      </c>
      <c r="AA28" s="25"/>
      <c r="AB28" s="19"/>
      <c r="AC28" s="19"/>
      <c r="AD28" s="19"/>
      <c r="AE28" s="19"/>
      <c r="AF28" s="25"/>
      <c r="AG28" s="30" t="s">
        <v>209</v>
      </c>
      <c r="AH28" s="30"/>
      <c r="AI28" s="30"/>
      <c r="AJ28" s="30"/>
      <c r="AK28" s="25"/>
      <c r="AL28" s="26"/>
      <c r="AM28" s="28"/>
      <c r="AN28" s="28"/>
      <c r="AO28" s="28"/>
      <c r="AP28" s="31"/>
      <c r="AQ28" s="26"/>
      <c r="AR28" s="42"/>
    </row>
    <row r="29" spans="1:44" s="4" customFormat="1" ht="15" customHeight="1" x14ac:dyDescent="0.25">
      <c r="A29" s="2"/>
      <c r="B29" s="26">
        <v>2009</v>
      </c>
      <c r="C29" s="26" t="s">
        <v>84</v>
      </c>
      <c r="D29" s="118" t="s">
        <v>77</v>
      </c>
      <c r="E29" s="26">
        <v>24</v>
      </c>
      <c r="F29" s="26">
        <v>0</v>
      </c>
      <c r="G29" s="28">
        <v>60</v>
      </c>
      <c r="H29" s="26">
        <v>0</v>
      </c>
      <c r="I29" s="26">
        <v>97</v>
      </c>
      <c r="J29" s="26">
        <v>0</v>
      </c>
      <c r="K29" s="26">
        <v>3</v>
      </c>
      <c r="L29" s="26">
        <v>34</v>
      </c>
      <c r="M29" s="26">
        <v>60</v>
      </c>
      <c r="N29" s="29">
        <v>0.443</v>
      </c>
      <c r="O29" s="25"/>
      <c r="P29" s="26" t="s">
        <v>80</v>
      </c>
      <c r="Q29" s="19"/>
      <c r="R29" s="26" t="s">
        <v>80</v>
      </c>
      <c r="S29" s="19"/>
      <c r="T29" s="25">
        <v>3825</v>
      </c>
      <c r="U29" s="26">
        <v>5</v>
      </c>
      <c r="V29" s="26">
        <v>1</v>
      </c>
      <c r="W29" s="28">
        <v>7</v>
      </c>
      <c r="X29" s="26">
        <v>1</v>
      </c>
      <c r="Y29" s="26">
        <v>18</v>
      </c>
      <c r="Z29" s="29">
        <v>0.375</v>
      </c>
      <c r="AA29" s="25"/>
      <c r="AB29" s="19"/>
      <c r="AC29" s="19"/>
      <c r="AD29" s="19"/>
      <c r="AE29" s="19"/>
      <c r="AF29" s="25"/>
      <c r="AG29" s="30" t="s">
        <v>212</v>
      </c>
      <c r="AH29" s="30"/>
      <c r="AI29" s="30"/>
      <c r="AJ29" s="30"/>
      <c r="AK29" s="25"/>
      <c r="AL29" s="26"/>
      <c r="AM29" s="28"/>
      <c r="AN29" s="28"/>
      <c r="AO29" s="28"/>
      <c r="AP29" s="31"/>
      <c r="AQ29" s="26"/>
      <c r="AR29" s="42"/>
    </row>
    <row r="30" spans="1:44" s="4" customFormat="1" ht="15" customHeight="1" x14ac:dyDescent="0.25">
      <c r="A30" s="2"/>
      <c r="B30" s="26">
        <v>2010</v>
      </c>
      <c r="C30" s="26" t="s">
        <v>82</v>
      </c>
      <c r="D30" s="118" t="s">
        <v>77</v>
      </c>
      <c r="E30" s="26">
        <v>26</v>
      </c>
      <c r="F30" s="26">
        <v>0</v>
      </c>
      <c r="G30" s="28">
        <v>17</v>
      </c>
      <c r="H30" s="26">
        <v>1</v>
      </c>
      <c r="I30" s="26">
        <v>56</v>
      </c>
      <c r="J30" s="26">
        <v>3</v>
      </c>
      <c r="K30" s="26">
        <v>11</v>
      </c>
      <c r="L30" s="26">
        <v>25</v>
      </c>
      <c r="M30" s="26">
        <v>17</v>
      </c>
      <c r="N30" s="29">
        <v>0.35899999999999999</v>
      </c>
      <c r="O30" s="25"/>
      <c r="P30" s="19"/>
      <c r="Q30" s="19"/>
      <c r="R30" s="19"/>
      <c r="S30" s="19"/>
      <c r="T30" s="25"/>
      <c r="U30" s="26">
        <v>3</v>
      </c>
      <c r="V30" s="26">
        <v>0</v>
      </c>
      <c r="W30" s="28">
        <v>1</v>
      </c>
      <c r="X30" s="26">
        <v>0</v>
      </c>
      <c r="Y30" s="26">
        <v>5</v>
      </c>
      <c r="Z30" s="29">
        <v>0.41699999999999998</v>
      </c>
      <c r="AA30" s="25">
        <v>1</v>
      </c>
      <c r="AB30" s="19"/>
      <c r="AC30" s="19"/>
      <c r="AD30" s="19"/>
      <c r="AE30" s="19"/>
      <c r="AF30" s="25"/>
      <c r="AG30" s="30" t="s">
        <v>188</v>
      </c>
      <c r="AH30" s="30"/>
      <c r="AI30" s="30"/>
      <c r="AJ30" s="30"/>
      <c r="AK30" s="25"/>
      <c r="AL30" s="26"/>
      <c r="AM30" s="28"/>
      <c r="AN30" s="28"/>
      <c r="AO30" s="28"/>
      <c r="AP30" s="31"/>
      <c r="AQ30" s="26"/>
      <c r="AR30" s="42"/>
    </row>
    <row r="31" spans="1:44" s="4" customFormat="1" ht="15" customHeight="1" x14ac:dyDescent="0.25">
      <c r="A31" s="2"/>
      <c r="B31" s="26">
        <v>2011</v>
      </c>
      <c r="C31" s="26"/>
      <c r="D31" s="118"/>
      <c r="E31" s="26"/>
      <c r="F31" s="26"/>
      <c r="G31" s="28"/>
      <c r="H31" s="26"/>
      <c r="I31" s="26"/>
      <c r="J31" s="26"/>
      <c r="K31" s="26"/>
      <c r="L31" s="26"/>
      <c r="M31" s="26"/>
      <c r="N31" s="29"/>
      <c r="O31" s="25"/>
      <c r="P31" s="19"/>
      <c r="Q31" s="19"/>
      <c r="R31" s="19"/>
      <c r="S31" s="19"/>
      <c r="T31" s="25"/>
      <c r="U31" s="26"/>
      <c r="V31" s="26"/>
      <c r="W31" s="28"/>
      <c r="X31" s="26"/>
      <c r="Y31" s="26"/>
      <c r="Z31" s="29"/>
      <c r="AA31" s="25"/>
      <c r="AB31" s="19"/>
      <c r="AC31" s="19"/>
      <c r="AD31" s="19"/>
      <c r="AE31" s="19"/>
      <c r="AF31" s="25"/>
      <c r="AG31" s="30"/>
      <c r="AH31" s="30"/>
      <c r="AI31" s="30"/>
      <c r="AJ31" s="30"/>
      <c r="AK31" s="25"/>
      <c r="AL31" s="26"/>
      <c r="AM31" s="28"/>
      <c r="AN31" s="28"/>
      <c r="AO31" s="28"/>
      <c r="AP31" s="31"/>
      <c r="AQ31" s="26"/>
      <c r="AR31" s="42"/>
    </row>
    <row r="32" spans="1:44" s="4" customFormat="1" ht="15" customHeight="1" x14ac:dyDescent="0.25">
      <c r="A32" s="2"/>
      <c r="B32" s="26">
        <v>2012</v>
      </c>
      <c r="C32" s="26" t="s">
        <v>79</v>
      </c>
      <c r="D32" s="118" t="s">
        <v>77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9"/>
      <c r="O32" s="25"/>
      <c r="P32" s="19"/>
      <c r="Q32" s="19"/>
      <c r="R32" s="19"/>
      <c r="S32" s="19"/>
      <c r="T32" s="25"/>
      <c r="U32" s="26">
        <v>1</v>
      </c>
      <c r="V32" s="26">
        <v>0</v>
      </c>
      <c r="W32" s="28">
        <v>0</v>
      </c>
      <c r="X32" s="26">
        <v>0</v>
      </c>
      <c r="Y32" s="26">
        <v>1</v>
      </c>
      <c r="Z32" s="29">
        <v>0.33300000000000002</v>
      </c>
      <c r="AA32" s="25"/>
      <c r="AB32" s="19"/>
      <c r="AC32" s="19"/>
      <c r="AD32" s="19"/>
      <c r="AE32" s="19"/>
      <c r="AF32" s="25"/>
      <c r="AG32" s="30" t="s">
        <v>213</v>
      </c>
      <c r="AH32" s="30"/>
      <c r="AI32" s="30"/>
      <c r="AJ32" s="30"/>
      <c r="AK32" s="25"/>
      <c r="AL32" s="26"/>
      <c r="AM32" s="26"/>
      <c r="AN32" s="28"/>
      <c r="AO32" s="28"/>
      <c r="AP32" s="31"/>
      <c r="AQ32" s="26"/>
      <c r="AR32" s="42"/>
    </row>
    <row r="33" spans="1:45" s="4" customFormat="1" ht="15" customHeight="1" x14ac:dyDescent="0.25">
      <c r="A33" s="1"/>
      <c r="B33" s="17" t="s">
        <v>7</v>
      </c>
      <c r="C33" s="18"/>
      <c r="D33" s="16"/>
      <c r="E33" s="19">
        <v>545</v>
      </c>
      <c r="F33" s="19">
        <v>62</v>
      </c>
      <c r="G33" s="19">
        <v>975</v>
      </c>
      <c r="H33" s="19">
        <v>233</v>
      </c>
      <c r="I33" s="19">
        <v>2325</v>
      </c>
      <c r="J33" s="19">
        <v>145</v>
      </c>
      <c r="K33" s="19">
        <v>327</v>
      </c>
      <c r="L33" s="19">
        <v>816</v>
      </c>
      <c r="M33" s="19">
        <v>1037</v>
      </c>
      <c r="N33" s="36">
        <v>0.51500000000000001</v>
      </c>
      <c r="O33" s="25"/>
      <c r="P33" s="94" t="s">
        <v>163</v>
      </c>
      <c r="Q33" s="94" t="s">
        <v>60</v>
      </c>
      <c r="R33" s="94" t="s">
        <v>164</v>
      </c>
      <c r="S33" s="94" t="s">
        <v>60</v>
      </c>
      <c r="T33" s="25"/>
      <c r="U33" s="19">
        <v>163</v>
      </c>
      <c r="V33" s="19">
        <v>13</v>
      </c>
      <c r="W33" s="19">
        <v>242</v>
      </c>
      <c r="X33" s="19">
        <v>37</v>
      </c>
      <c r="Y33" s="19">
        <v>608</v>
      </c>
      <c r="Z33" s="36">
        <v>0.48099999999999998</v>
      </c>
      <c r="AA33" s="114">
        <v>1</v>
      </c>
      <c r="AB33" s="94" t="s">
        <v>165</v>
      </c>
      <c r="AC33" s="94" t="s">
        <v>60</v>
      </c>
      <c r="AD33" s="94" t="s">
        <v>166</v>
      </c>
      <c r="AE33" s="94" t="s">
        <v>60</v>
      </c>
      <c r="AF33" s="25"/>
      <c r="AG33" s="94" t="s">
        <v>216</v>
      </c>
      <c r="AH33" s="94" t="s">
        <v>162</v>
      </c>
      <c r="AI33" s="94" t="s">
        <v>148</v>
      </c>
      <c r="AJ33" s="94" t="s">
        <v>148</v>
      </c>
      <c r="AK33" s="25"/>
      <c r="AL33" s="19">
        <v>6</v>
      </c>
      <c r="AM33" s="19">
        <v>0</v>
      </c>
      <c r="AN33" s="19">
        <v>0</v>
      </c>
      <c r="AO33" s="19">
        <v>1</v>
      </c>
      <c r="AP33" s="19">
        <v>6</v>
      </c>
      <c r="AQ33" s="19">
        <v>1</v>
      </c>
      <c r="AR33" s="42"/>
    </row>
    <row r="34" spans="1:45" s="4" customFormat="1" ht="15" customHeight="1" x14ac:dyDescent="0.25">
      <c r="A34" s="1"/>
      <c r="B34" s="17" t="s">
        <v>494</v>
      </c>
      <c r="C34" s="18"/>
      <c r="D34" s="16"/>
      <c r="E34" s="15" t="s">
        <v>87</v>
      </c>
      <c r="F34" s="15" t="s">
        <v>79</v>
      </c>
      <c r="G34" s="15" t="s">
        <v>79</v>
      </c>
      <c r="H34" s="15"/>
      <c r="I34" s="15" t="s">
        <v>493</v>
      </c>
      <c r="J34" s="15"/>
      <c r="K34" s="15"/>
      <c r="L34" s="15"/>
      <c r="M34" s="15"/>
      <c r="N34" s="106"/>
      <c r="O34" s="25"/>
      <c r="P34" s="23"/>
      <c r="Q34" s="21"/>
      <c r="R34" s="107"/>
      <c r="S34" s="108"/>
      <c r="T34" s="25"/>
      <c r="U34" s="18" t="s">
        <v>87</v>
      </c>
      <c r="V34" s="15" t="s">
        <v>79</v>
      </c>
      <c r="W34" s="15" t="s">
        <v>76</v>
      </c>
      <c r="X34" s="15" t="s">
        <v>245</v>
      </c>
      <c r="Y34" s="15" t="s">
        <v>228</v>
      </c>
      <c r="Z34" s="16"/>
      <c r="AA34" s="25"/>
      <c r="AB34" s="109"/>
      <c r="AC34" s="110"/>
      <c r="AD34" s="107"/>
      <c r="AE34" s="108"/>
      <c r="AF34" s="25"/>
      <c r="AG34" s="111">
        <v>0.65</v>
      </c>
      <c r="AH34" s="112">
        <v>0.5</v>
      </c>
      <c r="AI34" s="112">
        <v>0.14299999999999999</v>
      </c>
      <c r="AJ34" s="113">
        <v>0.14299999999999999</v>
      </c>
      <c r="AK34" s="25"/>
      <c r="AL34" s="18"/>
      <c r="AM34" s="15"/>
      <c r="AN34" s="15"/>
      <c r="AO34" s="15"/>
      <c r="AP34" s="15"/>
      <c r="AQ34" s="16"/>
      <c r="AR34" s="42"/>
      <c r="AS34" s="3"/>
    </row>
    <row r="35" spans="1:45" ht="15" customHeight="1" x14ac:dyDescent="0.25">
      <c r="A35" s="2"/>
      <c r="B35" s="27" t="s">
        <v>2</v>
      </c>
      <c r="C35" s="31"/>
      <c r="D35" s="37">
        <v>2221</v>
      </c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38"/>
      <c r="P35" s="25"/>
      <c r="Q35" s="25"/>
      <c r="R35" s="25"/>
      <c r="S35" s="2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25"/>
      <c r="AG35" s="38"/>
      <c r="AH35" s="38"/>
      <c r="AI35" s="38"/>
      <c r="AJ35" s="38"/>
      <c r="AK35" s="25"/>
      <c r="AL35" s="38"/>
      <c r="AM35" s="38"/>
      <c r="AN35" s="38"/>
      <c r="AO35" s="38"/>
      <c r="AP35" s="38"/>
      <c r="AQ35" s="38"/>
      <c r="AR35" s="42"/>
      <c r="AS35" s="4"/>
    </row>
    <row r="36" spans="1:45" s="4" customFormat="1" ht="10.5" customHeight="1" x14ac:dyDescent="0.25">
      <c r="A36" s="2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32"/>
      <c r="P36" s="32"/>
      <c r="Q36" s="32"/>
      <c r="R36" s="32"/>
      <c r="S36" s="32"/>
      <c r="T36" s="32"/>
      <c r="U36" s="38"/>
      <c r="V36" s="41"/>
      <c r="W36" s="38"/>
      <c r="X36" s="38"/>
      <c r="Y36" s="38"/>
      <c r="Z36" s="38"/>
      <c r="AA36" s="38"/>
      <c r="AB36" s="38"/>
      <c r="AC36" s="38"/>
      <c r="AD36" s="38"/>
      <c r="AE36" s="38"/>
      <c r="AF36" s="25"/>
      <c r="AG36" s="38"/>
      <c r="AH36" s="38"/>
      <c r="AI36" s="38"/>
      <c r="AJ36" s="38"/>
      <c r="AK36" s="25"/>
      <c r="AL36" s="38"/>
      <c r="AM36" s="38"/>
      <c r="AN36" s="38"/>
      <c r="AO36" s="38"/>
      <c r="AP36" s="38"/>
      <c r="AQ36" s="38"/>
      <c r="AR36" s="42"/>
      <c r="AS36" s="3"/>
    </row>
    <row r="37" spans="1:45" ht="15" customHeight="1" x14ac:dyDescent="0.25">
      <c r="A37" s="2"/>
      <c r="B37" s="23" t="s">
        <v>24</v>
      </c>
      <c r="C37" s="43"/>
      <c r="D37" s="43"/>
      <c r="E37" s="19" t="s">
        <v>3</v>
      </c>
      <c r="F37" s="19" t="s">
        <v>8</v>
      </c>
      <c r="G37" s="16" t="s">
        <v>5</v>
      </c>
      <c r="H37" s="19" t="s">
        <v>6</v>
      </c>
      <c r="I37" s="19" t="s">
        <v>16</v>
      </c>
      <c r="J37" s="38"/>
      <c r="K37" s="19" t="s">
        <v>26</v>
      </c>
      <c r="L37" s="19" t="s">
        <v>27</v>
      </c>
      <c r="M37" s="19" t="s">
        <v>28</v>
      </c>
      <c r="N37" s="19" t="s">
        <v>21</v>
      </c>
      <c r="O37" s="25"/>
      <c r="P37" s="44" t="s">
        <v>29</v>
      </c>
      <c r="Q37" s="13"/>
      <c r="R37" s="13"/>
      <c r="S37" s="13"/>
      <c r="T37" s="45"/>
      <c r="U37" s="45"/>
      <c r="V37" s="45"/>
      <c r="W37" s="45"/>
      <c r="X37" s="45"/>
      <c r="Y37" s="13"/>
      <c r="Z37" s="13"/>
      <c r="AA37" s="13"/>
      <c r="AB37" s="45"/>
      <c r="AC37" s="45"/>
      <c r="AD37" s="13"/>
      <c r="AE37" s="46"/>
      <c r="AF37" s="25"/>
      <c r="AG37" s="44" t="s">
        <v>168</v>
      </c>
      <c r="AH37" s="13"/>
      <c r="AI37" s="45"/>
      <c r="AJ37" s="46"/>
      <c r="AK37" s="25"/>
      <c r="AL37" s="11" t="s">
        <v>169</v>
      </c>
      <c r="AM37" s="13"/>
      <c r="AN37" s="13"/>
      <c r="AO37" s="13"/>
      <c r="AP37" s="13"/>
      <c r="AQ37" s="46"/>
      <c r="AR37" s="42"/>
    </row>
    <row r="38" spans="1:45" ht="15" customHeight="1" x14ac:dyDescent="0.25">
      <c r="A38" s="2"/>
      <c r="B38" s="44" t="s">
        <v>12</v>
      </c>
      <c r="C38" s="13"/>
      <c r="D38" s="46"/>
      <c r="E38" s="26">
        <v>545</v>
      </c>
      <c r="F38" s="26">
        <v>62</v>
      </c>
      <c r="G38" s="26">
        <v>975</v>
      </c>
      <c r="H38" s="26">
        <v>233</v>
      </c>
      <c r="I38" s="26">
        <v>2325</v>
      </c>
      <c r="J38" s="38"/>
      <c r="K38" s="47">
        <v>1.9027522935779817</v>
      </c>
      <c r="L38" s="47">
        <v>0.42752293577981654</v>
      </c>
      <c r="M38" s="47">
        <v>4.2660550458715596</v>
      </c>
      <c r="N38" s="34">
        <v>0.51500000000000001</v>
      </c>
      <c r="O38" s="25">
        <v>4514.5631067961167</v>
      </c>
      <c r="P38" s="179" t="s">
        <v>9</v>
      </c>
      <c r="Q38" s="237"/>
      <c r="R38" s="180" t="s">
        <v>93</v>
      </c>
      <c r="S38" s="180"/>
      <c r="T38" s="180"/>
      <c r="U38" s="180"/>
      <c r="V38" s="180"/>
      <c r="W38" s="180"/>
      <c r="X38" s="180"/>
      <c r="Y38" s="238" t="s">
        <v>94</v>
      </c>
      <c r="Z38" s="239"/>
      <c r="AA38" s="240"/>
      <c r="AB38" s="180"/>
      <c r="AC38" s="241" t="s">
        <v>95</v>
      </c>
      <c r="AD38" s="242"/>
      <c r="AE38" s="181"/>
      <c r="AF38" s="25"/>
      <c r="AG38" s="243" t="s">
        <v>231</v>
      </c>
      <c r="AH38" s="180" t="s">
        <v>233</v>
      </c>
      <c r="AI38" s="180" t="s">
        <v>232</v>
      </c>
      <c r="AJ38" s="181"/>
      <c r="AK38" s="25"/>
      <c r="AL38" s="179" t="s">
        <v>170</v>
      </c>
      <c r="AM38" s="240">
        <v>1998</v>
      </c>
      <c r="AN38" s="180"/>
      <c r="AO38" s="180" t="s">
        <v>175</v>
      </c>
      <c r="AP38" s="180"/>
      <c r="AQ38" s="181"/>
      <c r="AR38" s="42"/>
    </row>
    <row r="39" spans="1:45" ht="15" customHeight="1" x14ac:dyDescent="0.25">
      <c r="A39" s="2"/>
      <c r="B39" s="48" t="s">
        <v>14</v>
      </c>
      <c r="C39" s="49"/>
      <c r="D39" s="50"/>
      <c r="E39" s="26">
        <v>163</v>
      </c>
      <c r="F39" s="26">
        <v>13</v>
      </c>
      <c r="G39" s="26">
        <v>242</v>
      </c>
      <c r="H39" s="26">
        <v>37</v>
      </c>
      <c r="I39" s="26">
        <v>608</v>
      </c>
      <c r="J39" s="38"/>
      <c r="K39" s="47">
        <v>1.56</v>
      </c>
      <c r="L39" s="47">
        <v>0.22981366459627328</v>
      </c>
      <c r="M39" s="47">
        <v>3.73</v>
      </c>
      <c r="N39" s="34">
        <v>0.48099999999999998</v>
      </c>
      <c r="O39" s="25">
        <v>1295.304347826087</v>
      </c>
      <c r="P39" s="243" t="s">
        <v>64</v>
      </c>
      <c r="Q39" s="244"/>
      <c r="R39" s="221" t="s">
        <v>96</v>
      </c>
      <c r="S39" s="221"/>
      <c r="T39" s="221"/>
      <c r="U39" s="221"/>
      <c r="V39" s="221"/>
      <c r="W39" s="221"/>
      <c r="X39" s="221"/>
      <c r="Y39" s="209" t="s">
        <v>97</v>
      </c>
      <c r="Z39" s="204"/>
      <c r="AA39" s="230"/>
      <c r="AB39" s="221"/>
      <c r="AC39" s="217" t="s">
        <v>98</v>
      </c>
      <c r="AD39" s="203"/>
      <c r="AE39" s="222"/>
      <c r="AF39" s="25"/>
      <c r="AG39" s="243" t="s">
        <v>167</v>
      </c>
      <c r="AH39" s="209" t="s">
        <v>176</v>
      </c>
      <c r="AI39" s="221"/>
      <c r="AJ39" s="222"/>
      <c r="AK39" s="25"/>
      <c r="AL39" s="243" t="s">
        <v>171</v>
      </c>
      <c r="AM39" s="230">
        <v>1999</v>
      </c>
      <c r="AN39" s="221"/>
      <c r="AO39" s="221"/>
      <c r="AP39" s="221"/>
      <c r="AQ39" s="222"/>
      <c r="AR39" s="42"/>
    </row>
    <row r="40" spans="1:45" ht="15" customHeight="1" x14ac:dyDescent="0.25">
      <c r="A40" s="2"/>
      <c r="B40" s="51" t="s">
        <v>15</v>
      </c>
      <c r="C40" s="52"/>
      <c r="D40" s="53"/>
      <c r="E40" s="33">
        <v>7</v>
      </c>
      <c r="F40" s="33">
        <v>0</v>
      </c>
      <c r="G40" s="33">
        <v>12</v>
      </c>
      <c r="H40" s="33">
        <v>2</v>
      </c>
      <c r="I40" s="33">
        <v>23</v>
      </c>
      <c r="J40" s="38"/>
      <c r="K40" s="54">
        <v>1.7142857142857142</v>
      </c>
      <c r="L40" s="54">
        <v>0.2857142857142857</v>
      </c>
      <c r="M40" s="54">
        <v>3.2857142857142856</v>
      </c>
      <c r="N40" s="55">
        <v>0.42599999999999999</v>
      </c>
      <c r="O40" s="25">
        <v>53.990610328638496</v>
      </c>
      <c r="P40" s="243" t="s">
        <v>65</v>
      </c>
      <c r="Q40" s="244"/>
      <c r="R40" s="245" t="s">
        <v>99</v>
      </c>
      <c r="S40" s="221"/>
      <c r="T40" s="221"/>
      <c r="U40" s="221"/>
      <c r="V40" s="221"/>
      <c r="W40" s="221"/>
      <c r="X40" s="221"/>
      <c r="Y40" s="209" t="s">
        <v>100</v>
      </c>
      <c r="Z40" s="204"/>
      <c r="AA40" s="230"/>
      <c r="AB40" s="221"/>
      <c r="AC40" s="217" t="s">
        <v>101</v>
      </c>
      <c r="AD40" s="203"/>
      <c r="AE40" s="222"/>
      <c r="AF40" s="25"/>
      <c r="AG40" s="208" t="s">
        <v>172</v>
      </c>
      <c r="AH40" s="209" t="s">
        <v>234</v>
      </c>
      <c r="AI40" s="248">
        <v>2010</v>
      </c>
      <c r="AJ40" s="222"/>
      <c r="AK40" s="25"/>
      <c r="AL40" s="243" t="s">
        <v>173</v>
      </c>
      <c r="AM40" s="230">
        <v>2002</v>
      </c>
      <c r="AN40" s="221"/>
      <c r="AO40" s="221"/>
      <c r="AP40" s="221"/>
      <c r="AQ40" s="222"/>
      <c r="AR40" s="42"/>
    </row>
    <row r="41" spans="1:45" ht="15" customHeight="1" x14ac:dyDescent="0.25">
      <c r="A41" s="2"/>
      <c r="B41" s="56" t="s">
        <v>25</v>
      </c>
      <c r="C41" s="57"/>
      <c r="D41" s="58"/>
      <c r="E41" s="19">
        <v>715</v>
      </c>
      <c r="F41" s="19">
        <v>75</v>
      </c>
      <c r="G41" s="19">
        <v>1229</v>
      </c>
      <c r="H41" s="19">
        <v>272</v>
      </c>
      <c r="I41" s="19">
        <v>2956</v>
      </c>
      <c r="J41" s="38"/>
      <c r="K41" s="59">
        <v>1.82</v>
      </c>
      <c r="L41" s="59">
        <v>0.38148667601683028</v>
      </c>
      <c r="M41" s="59">
        <v>4.13</v>
      </c>
      <c r="N41" s="36">
        <v>0.50700000000000001</v>
      </c>
      <c r="O41" s="25">
        <v>5863.8580649508422</v>
      </c>
      <c r="P41" s="224" t="s">
        <v>10</v>
      </c>
      <c r="Q41" s="246"/>
      <c r="R41" s="225" t="s">
        <v>102</v>
      </c>
      <c r="S41" s="225"/>
      <c r="T41" s="225"/>
      <c r="U41" s="225"/>
      <c r="V41" s="225"/>
      <c r="W41" s="225"/>
      <c r="X41" s="225"/>
      <c r="Y41" s="216" t="s">
        <v>103</v>
      </c>
      <c r="Z41" s="215"/>
      <c r="AA41" s="247"/>
      <c r="AB41" s="225"/>
      <c r="AC41" s="81" t="s">
        <v>104</v>
      </c>
      <c r="AD41" s="82"/>
      <c r="AE41" s="228"/>
      <c r="AF41" s="25"/>
      <c r="AG41" s="77"/>
      <c r="AH41" s="216"/>
      <c r="AI41" s="249"/>
      <c r="AJ41" s="228"/>
      <c r="AK41" s="25"/>
      <c r="AL41" s="224" t="s">
        <v>174</v>
      </c>
      <c r="AM41" s="247">
        <v>2006</v>
      </c>
      <c r="AN41" s="225"/>
      <c r="AO41" s="225"/>
      <c r="AP41" s="225"/>
      <c r="AQ41" s="228"/>
      <c r="AR41" s="42"/>
    </row>
    <row r="42" spans="1:45" ht="12" customHeight="1" x14ac:dyDescent="0.25">
      <c r="A42" s="2"/>
      <c r="B42" s="40"/>
      <c r="C42" s="40"/>
      <c r="D42" s="40"/>
      <c r="E42" s="40"/>
      <c r="F42" s="40"/>
      <c r="G42" s="40"/>
      <c r="H42" s="40"/>
      <c r="I42" s="40"/>
      <c r="J42" s="38"/>
      <c r="K42" s="40"/>
      <c r="L42" s="40"/>
      <c r="M42" s="40"/>
      <c r="N42" s="39"/>
      <c r="O42" s="25"/>
      <c r="P42" s="38"/>
      <c r="Q42" s="41"/>
      <c r="R42" s="38"/>
      <c r="S42" s="38"/>
      <c r="T42" s="25"/>
      <c r="U42" s="25"/>
      <c r="V42" s="41"/>
      <c r="W42" s="38"/>
      <c r="X42" s="38"/>
      <c r="Y42" s="25"/>
      <c r="Z42" s="25"/>
      <c r="AA42" s="25"/>
      <c r="AB42" s="25"/>
      <c r="AC42" s="25"/>
      <c r="AD42" s="25"/>
      <c r="AE42" s="25"/>
      <c r="AF42" s="25"/>
      <c r="AG42" s="25"/>
      <c r="AH42" s="60"/>
      <c r="AI42" s="38"/>
      <c r="AJ42" s="38"/>
      <c r="AK42" s="25"/>
      <c r="AL42" s="38"/>
      <c r="AM42" s="38"/>
      <c r="AN42" s="38"/>
      <c r="AO42" s="38"/>
      <c r="AP42" s="38"/>
      <c r="AQ42" s="38"/>
      <c r="AR42" s="42"/>
    </row>
    <row r="43" spans="1:45" ht="15" customHeight="1" x14ac:dyDescent="0.25">
      <c r="A43" s="2"/>
      <c r="B43" s="44" t="s">
        <v>230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61"/>
      <c r="O43" s="12"/>
      <c r="P43" s="13"/>
      <c r="Q43" s="13"/>
      <c r="R43" s="13"/>
      <c r="S43" s="13"/>
      <c r="T43" s="12"/>
      <c r="U43" s="12"/>
      <c r="V43" s="62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46"/>
      <c r="AR43" s="42"/>
    </row>
    <row r="44" spans="1:45" ht="11.25" customHeight="1" x14ac:dyDescent="0.25">
      <c r="A44" s="2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1"/>
      <c r="O44" s="25"/>
      <c r="P44" s="25"/>
      <c r="Q44" s="25"/>
      <c r="R44" s="25"/>
      <c r="S44" s="25"/>
      <c r="T44" s="25"/>
      <c r="U44" s="38"/>
      <c r="V44" s="41"/>
      <c r="W44" s="38"/>
      <c r="X44" s="38"/>
      <c r="Y44" s="25"/>
      <c r="Z44" s="25"/>
      <c r="AA44" s="25"/>
      <c r="AB44" s="25"/>
      <c r="AC44" s="25"/>
      <c r="AD44" s="25"/>
      <c r="AE44" s="25"/>
      <c r="AF44" s="25"/>
      <c r="AG44" s="25"/>
      <c r="AH44" s="60"/>
      <c r="AI44" s="38"/>
      <c r="AJ44" s="38"/>
      <c r="AK44" s="25"/>
      <c r="AL44" s="38"/>
      <c r="AM44" s="38"/>
      <c r="AN44" s="38"/>
      <c r="AO44" s="38"/>
      <c r="AP44" s="38"/>
      <c r="AQ44" s="38"/>
      <c r="AR44" s="42"/>
    </row>
    <row r="45" spans="1:45" ht="15" customHeight="1" x14ac:dyDescent="0.25">
      <c r="A45" s="2"/>
      <c r="B45" s="38" t="s">
        <v>105</v>
      </c>
      <c r="C45" s="38"/>
      <c r="D45" s="38" t="s">
        <v>106</v>
      </c>
      <c r="E45" s="38"/>
      <c r="F45" s="38"/>
      <c r="G45" s="38"/>
      <c r="H45" s="38"/>
      <c r="I45" s="38"/>
      <c r="J45" s="38"/>
      <c r="K45" s="38"/>
      <c r="L45" s="38"/>
      <c r="M45" s="38"/>
      <c r="N45" s="38" t="s">
        <v>108</v>
      </c>
      <c r="O45" s="25"/>
      <c r="P45" s="25"/>
      <c r="Q45" s="25"/>
      <c r="R45" s="25"/>
      <c r="S45" s="25"/>
      <c r="T45" s="25"/>
      <c r="U45" s="38"/>
      <c r="V45" s="41"/>
      <c r="W45" s="38" t="s">
        <v>110</v>
      </c>
      <c r="X45" s="38"/>
      <c r="Y45" s="25"/>
      <c r="Z45" s="25"/>
      <c r="AA45" s="25"/>
      <c r="AB45" s="25"/>
      <c r="AC45" s="25"/>
      <c r="AD45" s="38" t="s">
        <v>112</v>
      </c>
      <c r="AE45" s="25"/>
      <c r="AF45" s="25"/>
      <c r="AG45" s="25"/>
      <c r="AH45" s="38"/>
      <c r="AI45" s="38"/>
      <c r="AJ45" s="38"/>
      <c r="AK45" s="25"/>
      <c r="AL45" s="38"/>
      <c r="AM45" s="38"/>
      <c r="AN45" s="38"/>
      <c r="AO45" s="38"/>
      <c r="AP45" s="38"/>
      <c r="AQ45" s="38"/>
      <c r="AR45" s="42"/>
    </row>
    <row r="46" spans="1:45" ht="15" customHeight="1" x14ac:dyDescent="0.25">
      <c r="A46" s="2"/>
      <c r="B46" s="38"/>
      <c r="C46" s="38"/>
      <c r="D46" s="38" t="s">
        <v>107</v>
      </c>
      <c r="E46" s="38"/>
      <c r="F46" s="38"/>
      <c r="G46" s="38"/>
      <c r="H46" s="38"/>
      <c r="I46" s="38"/>
      <c r="J46" s="38"/>
      <c r="K46" s="38"/>
      <c r="L46" s="38"/>
      <c r="M46" s="38"/>
      <c r="N46" s="38" t="s">
        <v>109</v>
      </c>
      <c r="O46" s="25"/>
      <c r="P46" s="25"/>
      <c r="Q46" s="25"/>
      <c r="R46" s="25"/>
      <c r="S46" s="25"/>
      <c r="T46" s="25"/>
      <c r="U46" s="38"/>
      <c r="V46" s="41"/>
      <c r="W46" s="38" t="s">
        <v>111</v>
      </c>
      <c r="X46" s="38"/>
      <c r="Y46" s="25"/>
      <c r="Z46" s="25"/>
      <c r="AA46" s="25"/>
      <c r="AB46" s="25"/>
      <c r="AC46" s="25"/>
      <c r="AD46" s="25"/>
      <c r="AE46" s="25"/>
      <c r="AF46" s="25"/>
      <c r="AG46" s="25"/>
      <c r="AH46" s="38"/>
      <c r="AI46" s="38"/>
      <c r="AJ46" s="38"/>
      <c r="AK46" s="25"/>
      <c r="AL46" s="38"/>
      <c r="AM46" s="38"/>
      <c r="AN46" s="38"/>
      <c r="AO46" s="38"/>
      <c r="AP46" s="38"/>
      <c r="AQ46" s="38"/>
      <c r="AR46" s="42"/>
    </row>
    <row r="47" spans="1:45" ht="15" customHeight="1" x14ac:dyDescent="0.25">
      <c r="A47" s="2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42"/>
      <c r="AO47" s="38"/>
      <c r="AP47" s="38"/>
      <c r="AQ47" s="38"/>
      <c r="AR47" s="42"/>
    </row>
    <row r="48" spans="1:45" ht="15" customHeight="1" x14ac:dyDescent="0.2">
      <c r="A48" s="2"/>
      <c r="B48" s="197" t="s">
        <v>351</v>
      </c>
      <c r="C48" s="198"/>
      <c r="D48" s="198"/>
      <c r="E48" s="198"/>
      <c r="F48" s="198" t="s">
        <v>254</v>
      </c>
      <c r="G48" s="198" t="s">
        <v>3</v>
      </c>
      <c r="H48" s="198" t="s">
        <v>5</v>
      </c>
      <c r="I48" s="198" t="s">
        <v>6</v>
      </c>
      <c r="J48" s="198" t="s">
        <v>246</v>
      </c>
      <c r="K48" s="200" t="s">
        <v>16</v>
      </c>
      <c r="L48" s="38"/>
      <c r="M48" s="229" t="s">
        <v>353</v>
      </c>
      <c r="N48" s="220"/>
      <c r="O48" s="220"/>
      <c r="P48" s="198" t="s">
        <v>3</v>
      </c>
      <c r="Q48" s="198" t="s">
        <v>5</v>
      </c>
      <c r="R48" s="198" t="s">
        <v>6</v>
      </c>
      <c r="S48" s="198" t="s">
        <v>246</v>
      </c>
      <c r="T48" s="220"/>
      <c r="U48" s="200" t="s">
        <v>16</v>
      </c>
      <c r="V48" s="38"/>
      <c r="W48" s="229" t="s">
        <v>416</v>
      </c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02"/>
      <c r="AI48" s="201" t="s">
        <v>463</v>
      </c>
      <c r="AJ48" s="199"/>
      <c r="AK48" s="199"/>
      <c r="AL48" s="257" t="s">
        <v>3</v>
      </c>
      <c r="AM48" s="257" t="s">
        <v>5</v>
      </c>
      <c r="AN48" s="257" t="s">
        <v>6</v>
      </c>
      <c r="AO48" s="220"/>
      <c r="AP48" s="198" t="s">
        <v>478</v>
      </c>
      <c r="AQ48" s="98"/>
      <c r="AR48" s="25"/>
      <c r="AS48" s="25"/>
    </row>
    <row r="49" spans="1:45" ht="15" customHeight="1" x14ac:dyDescent="0.2">
      <c r="A49" s="2"/>
      <c r="B49" s="203">
        <v>1990</v>
      </c>
      <c r="C49" s="204" t="s">
        <v>76</v>
      </c>
      <c r="D49" s="205" t="s">
        <v>77</v>
      </c>
      <c r="E49" s="204"/>
      <c r="F49" s="204">
        <v>21</v>
      </c>
      <c r="G49" s="204">
        <v>16</v>
      </c>
      <c r="H49" s="206">
        <v>0.75</v>
      </c>
      <c r="I49" s="206">
        <v>0.125</v>
      </c>
      <c r="J49" s="206">
        <v>0.875</v>
      </c>
      <c r="K49" s="207">
        <v>2.375</v>
      </c>
      <c r="L49" s="41"/>
      <c r="M49" s="208" t="s">
        <v>257</v>
      </c>
      <c r="N49" s="204"/>
      <c r="O49" s="204">
        <v>20</v>
      </c>
      <c r="P49" s="204" t="s">
        <v>371</v>
      </c>
      <c r="Q49" s="204" t="s">
        <v>381</v>
      </c>
      <c r="R49" s="204" t="s">
        <v>384</v>
      </c>
      <c r="S49" s="204" t="s">
        <v>400</v>
      </c>
      <c r="T49" s="206"/>
      <c r="U49" s="207" t="s">
        <v>407</v>
      </c>
      <c r="V49" s="41"/>
      <c r="W49" s="208" t="s">
        <v>247</v>
      </c>
      <c r="X49" s="209"/>
      <c r="Y49" s="221"/>
      <c r="Z49" s="221"/>
      <c r="AA49" s="221"/>
      <c r="AB49" s="221"/>
      <c r="AC49" s="221"/>
      <c r="AD49" s="221"/>
      <c r="AE49" s="221"/>
      <c r="AF49" s="221"/>
      <c r="AG49" s="230"/>
      <c r="AH49" s="213"/>
      <c r="AI49" s="221" t="s">
        <v>470</v>
      </c>
      <c r="AJ49" s="221"/>
      <c r="AK49" s="221"/>
      <c r="AL49" s="230">
        <v>426</v>
      </c>
      <c r="AM49" s="230">
        <v>830</v>
      </c>
      <c r="AN49" s="230">
        <v>192</v>
      </c>
      <c r="AO49" s="221"/>
      <c r="AP49" s="262">
        <f>PRODUCT(AL49/AL64)</f>
        <v>0.78165137614678903</v>
      </c>
      <c r="AQ49" s="222"/>
      <c r="AR49" s="25"/>
      <c r="AS49" s="25"/>
    </row>
    <row r="50" spans="1:45" ht="15" customHeight="1" x14ac:dyDescent="0.2">
      <c r="A50" s="2"/>
      <c r="B50" s="203">
        <v>1991</v>
      </c>
      <c r="C50" s="204" t="s">
        <v>78</v>
      </c>
      <c r="D50" s="205" t="s">
        <v>77</v>
      </c>
      <c r="E50" s="204"/>
      <c r="F50" s="204">
        <v>22</v>
      </c>
      <c r="G50" s="204">
        <v>26</v>
      </c>
      <c r="H50" s="206">
        <v>1.5384615384615385</v>
      </c>
      <c r="I50" s="206">
        <v>0.69230769230769229</v>
      </c>
      <c r="J50" s="206">
        <v>2.2307692307692308</v>
      </c>
      <c r="K50" s="207">
        <v>4.5384615384615383</v>
      </c>
      <c r="L50" s="41"/>
      <c r="M50" s="208" t="s">
        <v>260</v>
      </c>
      <c r="N50" s="204"/>
      <c r="O50" s="204">
        <v>20</v>
      </c>
      <c r="P50" s="204" t="s">
        <v>372</v>
      </c>
      <c r="Q50" s="204" t="s">
        <v>382</v>
      </c>
      <c r="R50" s="204" t="s">
        <v>385</v>
      </c>
      <c r="S50" s="204" t="s">
        <v>401</v>
      </c>
      <c r="T50" s="206"/>
      <c r="U50" s="207" t="s">
        <v>408</v>
      </c>
      <c r="V50" s="41"/>
      <c r="W50" s="210" t="s">
        <v>318</v>
      </c>
      <c r="X50" s="209"/>
      <c r="Y50" s="209" t="s">
        <v>424</v>
      </c>
      <c r="Z50" s="253"/>
      <c r="AA50" s="253"/>
      <c r="AB50" s="253"/>
      <c r="AC50" s="253"/>
      <c r="AD50" s="253"/>
      <c r="AE50" s="253"/>
      <c r="AF50" s="253"/>
      <c r="AG50" s="253" t="s">
        <v>425</v>
      </c>
      <c r="AH50" s="213"/>
      <c r="AI50" s="221" t="s">
        <v>464</v>
      </c>
      <c r="AJ50" s="221"/>
      <c r="AK50" s="221"/>
      <c r="AL50" s="230"/>
      <c r="AM50" s="258">
        <v>1.948356807511737</v>
      </c>
      <c r="AN50" s="258">
        <v>0.45070422535211269</v>
      </c>
      <c r="AO50" s="221"/>
      <c r="AP50" s="204"/>
      <c r="AQ50" s="222"/>
      <c r="AR50" s="25"/>
      <c r="AS50" s="25"/>
    </row>
    <row r="51" spans="1:45" ht="15" customHeight="1" x14ac:dyDescent="0.2">
      <c r="A51" s="2"/>
      <c r="B51" s="203">
        <v>1992</v>
      </c>
      <c r="C51" s="204" t="s">
        <v>80</v>
      </c>
      <c r="D51" s="205" t="s">
        <v>77</v>
      </c>
      <c r="E51" s="204"/>
      <c r="F51" s="204">
        <v>23</v>
      </c>
      <c r="G51" s="204">
        <v>26</v>
      </c>
      <c r="H51" s="206">
        <v>1.4615384615384615</v>
      </c>
      <c r="I51" s="206">
        <v>0.53846153846153844</v>
      </c>
      <c r="J51" s="206">
        <v>2</v>
      </c>
      <c r="K51" s="207">
        <v>4.0769230769230766</v>
      </c>
      <c r="L51" s="41"/>
      <c r="M51" s="208" t="s">
        <v>263</v>
      </c>
      <c r="N51" s="204"/>
      <c r="O51" s="204">
        <v>21</v>
      </c>
      <c r="P51" s="204" t="s">
        <v>373</v>
      </c>
      <c r="Q51" s="204" t="s">
        <v>383</v>
      </c>
      <c r="R51" s="204" t="s">
        <v>386</v>
      </c>
      <c r="S51" s="204" t="s">
        <v>402</v>
      </c>
      <c r="T51" s="206"/>
      <c r="U51" s="207" t="s">
        <v>409</v>
      </c>
      <c r="V51" s="41"/>
      <c r="W51" s="210" t="s">
        <v>248</v>
      </c>
      <c r="X51" s="209"/>
      <c r="Y51" s="209" t="s">
        <v>426</v>
      </c>
      <c r="Z51" s="221"/>
      <c r="AA51" s="221"/>
      <c r="AB51" s="221"/>
      <c r="AC51" s="209"/>
      <c r="AD51" s="221"/>
      <c r="AE51" s="221"/>
      <c r="AF51" s="221"/>
      <c r="AG51" s="205" t="s">
        <v>319</v>
      </c>
      <c r="AH51" s="222"/>
      <c r="AI51" s="221"/>
      <c r="AJ51" s="221"/>
      <c r="AK51" s="221"/>
      <c r="AL51" s="230"/>
      <c r="AM51" s="230"/>
      <c r="AN51" s="230"/>
      <c r="AO51" s="221"/>
      <c r="AP51" s="204"/>
      <c r="AQ51" s="222"/>
      <c r="AR51" s="25"/>
      <c r="AS51" s="25"/>
    </row>
    <row r="52" spans="1:45" ht="15" customHeight="1" x14ac:dyDescent="0.2">
      <c r="A52" s="2"/>
      <c r="B52" s="203">
        <v>1993</v>
      </c>
      <c r="C52" s="204" t="s">
        <v>82</v>
      </c>
      <c r="D52" s="205" t="s">
        <v>77</v>
      </c>
      <c r="E52" s="204"/>
      <c r="F52" s="204">
        <v>24</v>
      </c>
      <c r="G52" s="204">
        <v>28</v>
      </c>
      <c r="H52" s="206">
        <v>2.9285714285714284</v>
      </c>
      <c r="I52" s="251">
        <v>0.9285714285714286</v>
      </c>
      <c r="J52" s="206">
        <v>3.8571428571428572</v>
      </c>
      <c r="K52" s="250">
        <v>6.6785714285714288</v>
      </c>
      <c r="L52" s="41"/>
      <c r="M52" s="208" t="s">
        <v>266</v>
      </c>
      <c r="N52" s="204"/>
      <c r="O52" s="204"/>
      <c r="P52" s="204" t="s">
        <v>374</v>
      </c>
      <c r="Q52" s="204" t="s">
        <v>344</v>
      </c>
      <c r="R52" s="204" t="s">
        <v>387</v>
      </c>
      <c r="S52" s="204" t="s">
        <v>403</v>
      </c>
      <c r="T52" s="206"/>
      <c r="U52" s="207" t="s">
        <v>410</v>
      </c>
      <c r="V52" s="41"/>
      <c r="W52" s="210" t="s">
        <v>249</v>
      </c>
      <c r="X52" s="209"/>
      <c r="Y52" s="209" t="s">
        <v>427</v>
      </c>
      <c r="Z52" s="221"/>
      <c r="AA52" s="221"/>
      <c r="AB52" s="221"/>
      <c r="AC52" s="209"/>
      <c r="AD52" s="221"/>
      <c r="AE52" s="221"/>
      <c r="AF52" s="221"/>
      <c r="AG52" s="205" t="s">
        <v>320</v>
      </c>
      <c r="AH52" s="222"/>
      <c r="AI52" s="221" t="s">
        <v>471</v>
      </c>
      <c r="AJ52" s="221"/>
      <c r="AK52" s="221"/>
      <c r="AL52" s="230">
        <v>55</v>
      </c>
      <c r="AM52" s="230">
        <v>74</v>
      </c>
      <c r="AN52" s="230">
        <v>13</v>
      </c>
      <c r="AO52" s="221"/>
      <c r="AP52" s="262">
        <f>PRODUCT(AL52/AL64)</f>
        <v>0.10091743119266056</v>
      </c>
      <c r="AQ52" s="222"/>
      <c r="AR52" s="25"/>
      <c r="AS52" s="25"/>
    </row>
    <row r="53" spans="1:45" ht="15" customHeight="1" x14ac:dyDescent="0.2">
      <c r="A53" s="2"/>
      <c r="B53" s="203">
        <v>1994</v>
      </c>
      <c r="C53" s="204" t="s">
        <v>80</v>
      </c>
      <c r="D53" s="205" t="s">
        <v>77</v>
      </c>
      <c r="E53" s="204"/>
      <c r="F53" s="204">
        <v>25</v>
      </c>
      <c r="G53" s="204">
        <v>34</v>
      </c>
      <c r="H53" s="206">
        <v>2.0588235294117645</v>
      </c>
      <c r="I53" s="206">
        <v>0.44117647058823528</v>
      </c>
      <c r="J53" s="206">
        <v>2.5</v>
      </c>
      <c r="K53" s="207">
        <v>3.1764705882352939</v>
      </c>
      <c r="L53" s="41"/>
      <c r="M53" s="208" t="s">
        <v>269</v>
      </c>
      <c r="N53" s="204"/>
      <c r="O53" s="204"/>
      <c r="P53" s="204" t="s">
        <v>375</v>
      </c>
      <c r="Q53" s="204" t="s">
        <v>290</v>
      </c>
      <c r="R53" s="204" t="s">
        <v>388</v>
      </c>
      <c r="S53" s="204" t="s">
        <v>404</v>
      </c>
      <c r="T53" s="206"/>
      <c r="U53" s="207" t="s">
        <v>411</v>
      </c>
      <c r="V53" s="41"/>
      <c r="W53" s="210" t="s">
        <v>250</v>
      </c>
      <c r="X53" s="209"/>
      <c r="Y53" s="209" t="s">
        <v>428</v>
      </c>
      <c r="Z53" s="221"/>
      <c r="AA53" s="221"/>
      <c r="AB53" s="221"/>
      <c r="AC53" s="209"/>
      <c r="AD53" s="221"/>
      <c r="AE53" s="221"/>
      <c r="AF53" s="221"/>
      <c r="AG53" s="205" t="s">
        <v>321</v>
      </c>
      <c r="AH53" s="222"/>
      <c r="AI53" s="221" t="s">
        <v>464</v>
      </c>
      <c r="AJ53" s="221"/>
      <c r="AK53" s="221"/>
      <c r="AL53" s="230"/>
      <c r="AM53" s="258">
        <v>1.3454545454545455</v>
      </c>
      <c r="AN53" s="258">
        <v>0.23636363636363636</v>
      </c>
      <c r="AO53" s="221"/>
      <c r="AP53" s="204"/>
      <c r="AQ53" s="222"/>
      <c r="AR53" s="25"/>
      <c r="AS53" s="25"/>
    </row>
    <row r="54" spans="1:45" ht="15" customHeight="1" x14ac:dyDescent="0.2">
      <c r="A54" s="2"/>
      <c r="B54" s="203">
        <v>1995</v>
      </c>
      <c r="C54" s="204" t="s">
        <v>78</v>
      </c>
      <c r="D54" s="205" t="s">
        <v>77</v>
      </c>
      <c r="E54" s="204"/>
      <c r="F54" s="204">
        <v>26</v>
      </c>
      <c r="G54" s="204">
        <v>29</v>
      </c>
      <c r="H54" s="206">
        <v>2.5862068965517242</v>
      </c>
      <c r="I54" s="206">
        <v>0.82758620689655171</v>
      </c>
      <c r="J54" s="206">
        <v>3.4137931034482758</v>
      </c>
      <c r="K54" s="207">
        <v>5.3103448275862073</v>
      </c>
      <c r="L54" s="41"/>
      <c r="M54" s="208" t="s">
        <v>272</v>
      </c>
      <c r="N54" s="204"/>
      <c r="O54" s="204"/>
      <c r="P54" s="204" t="s">
        <v>376</v>
      </c>
      <c r="Q54" s="204" t="s">
        <v>33</v>
      </c>
      <c r="R54" s="204" t="s">
        <v>389</v>
      </c>
      <c r="S54" s="204" t="s">
        <v>282</v>
      </c>
      <c r="T54" s="206"/>
      <c r="U54" s="207" t="s">
        <v>412</v>
      </c>
      <c r="V54" s="41"/>
      <c r="W54" s="210"/>
      <c r="X54" s="209"/>
      <c r="Y54" s="209"/>
      <c r="Z54" s="221"/>
      <c r="AA54" s="221"/>
      <c r="AB54" s="221"/>
      <c r="AC54" s="209"/>
      <c r="AD54" s="221"/>
      <c r="AE54" s="221"/>
      <c r="AF54" s="221"/>
      <c r="AG54" s="209"/>
      <c r="AH54" s="222"/>
      <c r="AI54" s="221"/>
      <c r="AJ54" s="221"/>
      <c r="AK54" s="221"/>
      <c r="AL54" s="230"/>
      <c r="AM54" s="230"/>
      <c r="AN54" s="230"/>
      <c r="AO54" s="221"/>
      <c r="AP54" s="204"/>
      <c r="AQ54" s="222"/>
      <c r="AR54" s="25"/>
      <c r="AS54" s="25"/>
    </row>
    <row r="55" spans="1:45" ht="15" customHeight="1" x14ac:dyDescent="0.2">
      <c r="A55" s="2"/>
      <c r="B55" s="203">
        <v>1996</v>
      </c>
      <c r="C55" s="204" t="s">
        <v>80</v>
      </c>
      <c r="D55" s="205" t="s">
        <v>77</v>
      </c>
      <c r="E55" s="204"/>
      <c r="F55" s="204">
        <v>27</v>
      </c>
      <c r="G55" s="204">
        <v>29</v>
      </c>
      <c r="H55" s="206">
        <v>1.2758620689655173</v>
      </c>
      <c r="I55" s="206">
        <v>0.72413793103448276</v>
      </c>
      <c r="J55" s="206">
        <v>2</v>
      </c>
      <c r="K55" s="207">
        <v>4.8620689655172411</v>
      </c>
      <c r="L55" s="41"/>
      <c r="M55" s="208" t="s">
        <v>276</v>
      </c>
      <c r="N55" s="204"/>
      <c r="O55" s="204"/>
      <c r="P55" s="204" t="s">
        <v>377</v>
      </c>
      <c r="Q55" s="204" t="s">
        <v>87</v>
      </c>
      <c r="R55" s="204" t="s">
        <v>390</v>
      </c>
      <c r="S55" s="204" t="s">
        <v>405</v>
      </c>
      <c r="T55" s="206"/>
      <c r="U55" s="207" t="s">
        <v>413</v>
      </c>
      <c r="V55" s="41"/>
      <c r="W55" s="208" t="s">
        <v>418</v>
      </c>
      <c r="X55" s="209"/>
      <c r="Y55" s="209"/>
      <c r="Z55" s="221"/>
      <c r="AA55" s="221"/>
      <c r="AB55" s="221"/>
      <c r="AC55" s="209"/>
      <c r="AD55" s="221"/>
      <c r="AE55" s="221"/>
      <c r="AF55" s="221"/>
      <c r="AG55" s="221"/>
      <c r="AH55" s="222"/>
      <c r="AI55" s="221" t="s">
        <v>472</v>
      </c>
      <c r="AJ55" s="221"/>
      <c r="AK55" s="221"/>
      <c r="AL55" s="230">
        <v>28</v>
      </c>
      <c r="AM55" s="230">
        <v>78</v>
      </c>
      <c r="AN55" s="230">
        <v>19</v>
      </c>
      <c r="AO55" s="221"/>
      <c r="AP55" s="262">
        <f>PRODUCT(AL55/AL64)</f>
        <v>5.1376146788990829E-2</v>
      </c>
      <c r="AQ55" s="222"/>
      <c r="AR55" s="25"/>
      <c r="AS55" s="25"/>
    </row>
    <row r="56" spans="1:45" ht="15" customHeight="1" x14ac:dyDescent="0.2">
      <c r="A56" s="2"/>
      <c r="B56" s="203">
        <v>1997</v>
      </c>
      <c r="C56" s="204" t="s">
        <v>78</v>
      </c>
      <c r="D56" s="205" t="s">
        <v>77</v>
      </c>
      <c r="E56" s="204"/>
      <c r="F56" s="204">
        <v>28</v>
      </c>
      <c r="G56" s="204">
        <v>28</v>
      </c>
      <c r="H56" s="206">
        <v>1.2857142857142858</v>
      </c>
      <c r="I56" s="206">
        <v>0.5357142857142857</v>
      </c>
      <c r="J56" s="206">
        <v>1.8214285714285714</v>
      </c>
      <c r="K56" s="207">
        <v>5.0357142857142856</v>
      </c>
      <c r="L56" s="41"/>
      <c r="M56" s="208" t="s">
        <v>278</v>
      </c>
      <c r="N56" s="204"/>
      <c r="O56" s="204"/>
      <c r="P56" s="204" t="s">
        <v>378</v>
      </c>
      <c r="Q56" s="204" t="s">
        <v>87</v>
      </c>
      <c r="R56" s="204" t="s">
        <v>391</v>
      </c>
      <c r="S56" s="204" t="s">
        <v>406</v>
      </c>
      <c r="T56" s="206"/>
      <c r="U56" s="207" t="s">
        <v>282</v>
      </c>
      <c r="V56" s="41"/>
      <c r="W56" s="210" t="s">
        <v>419</v>
      </c>
      <c r="X56" s="209"/>
      <c r="Y56" s="253" t="s">
        <v>430</v>
      </c>
      <c r="Z56" s="253"/>
      <c r="AA56" s="253"/>
      <c r="AB56" s="253"/>
      <c r="AC56" s="253"/>
      <c r="AD56" s="253"/>
      <c r="AE56" s="253"/>
      <c r="AF56" s="253"/>
      <c r="AG56" s="254" t="s">
        <v>429</v>
      </c>
      <c r="AH56" s="207">
        <v>0.15748031496062992</v>
      </c>
      <c r="AI56" s="221" t="s">
        <v>464</v>
      </c>
      <c r="AJ56" s="221"/>
      <c r="AK56" s="221"/>
      <c r="AL56" s="230"/>
      <c r="AM56" s="258">
        <v>2.7857142857142856</v>
      </c>
      <c r="AN56" s="258">
        <v>0.6785714285714286</v>
      </c>
      <c r="AO56" s="221"/>
      <c r="AP56" s="204"/>
      <c r="AQ56" s="222"/>
      <c r="AR56" s="25"/>
      <c r="AS56" s="25"/>
    </row>
    <row r="57" spans="1:45" ht="15" customHeight="1" x14ac:dyDescent="0.2">
      <c r="A57" s="2"/>
      <c r="B57" s="203">
        <v>1998</v>
      </c>
      <c r="C57" s="204" t="s">
        <v>80</v>
      </c>
      <c r="D57" s="205" t="s">
        <v>86</v>
      </c>
      <c r="E57" s="204"/>
      <c r="F57" s="204">
        <v>29</v>
      </c>
      <c r="G57" s="204">
        <v>28</v>
      </c>
      <c r="H57" s="206">
        <v>2.7857142857142856</v>
      </c>
      <c r="I57" s="206">
        <v>0.6785714285714286</v>
      </c>
      <c r="J57" s="206">
        <v>3.4642857142857144</v>
      </c>
      <c r="K57" s="207">
        <v>5.0714285714285712</v>
      </c>
      <c r="L57" s="41"/>
      <c r="M57" s="208" t="s">
        <v>283</v>
      </c>
      <c r="N57" s="204"/>
      <c r="O57" s="204"/>
      <c r="P57" s="204" t="s">
        <v>379</v>
      </c>
      <c r="Q57" s="204" t="s">
        <v>76</v>
      </c>
      <c r="R57" s="204" t="s">
        <v>392</v>
      </c>
      <c r="S57" s="204" t="s">
        <v>219</v>
      </c>
      <c r="T57" s="206"/>
      <c r="U57" s="207" t="s">
        <v>414</v>
      </c>
      <c r="V57" s="41"/>
      <c r="W57" s="210" t="s">
        <v>420</v>
      </c>
      <c r="X57" s="209"/>
      <c r="Y57" s="253" t="s">
        <v>438</v>
      </c>
      <c r="Z57" s="256"/>
      <c r="AA57" s="256"/>
      <c r="AB57" s="256"/>
      <c r="AC57" s="256"/>
      <c r="AD57" s="256"/>
      <c r="AE57" s="256"/>
      <c r="AF57" s="256"/>
      <c r="AG57" s="254" t="s">
        <v>431</v>
      </c>
      <c r="AH57" s="207">
        <v>0.19108280254777071</v>
      </c>
      <c r="AI57" s="221"/>
      <c r="AJ57" s="221"/>
      <c r="AK57" s="221"/>
      <c r="AL57" s="221"/>
      <c r="AM57" s="221"/>
      <c r="AN57" s="221"/>
      <c r="AO57" s="221"/>
      <c r="AP57" s="204"/>
      <c r="AQ57" s="222"/>
      <c r="AR57" s="25"/>
      <c r="AS57" s="25"/>
    </row>
    <row r="58" spans="1:45" ht="15" customHeight="1" x14ac:dyDescent="0.2">
      <c r="A58" s="2"/>
      <c r="B58" s="203">
        <v>1999</v>
      </c>
      <c r="C58" s="204" t="s">
        <v>80</v>
      </c>
      <c r="D58" s="205" t="s">
        <v>77</v>
      </c>
      <c r="E58" s="204"/>
      <c r="F58" s="204">
        <v>30</v>
      </c>
      <c r="G58" s="204">
        <v>28</v>
      </c>
      <c r="H58" s="206">
        <v>2.6071428571428572</v>
      </c>
      <c r="I58" s="206">
        <v>0.5714285714285714</v>
      </c>
      <c r="J58" s="206">
        <v>3.1785714285714284</v>
      </c>
      <c r="K58" s="207">
        <v>5.9285714285714288</v>
      </c>
      <c r="L58" s="41"/>
      <c r="M58" s="208" t="s">
        <v>286</v>
      </c>
      <c r="N58" s="204"/>
      <c r="O58" s="204"/>
      <c r="P58" s="204" t="s">
        <v>334</v>
      </c>
      <c r="Q58" s="131" t="s">
        <v>83</v>
      </c>
      <c r="R58" s="204" t="s">
        <v>393</v>
      </c>
      <c r="S58" s="204" t="s">
        <v>78</v>
      </c>
      <c r="T58" s="206"/>
      <c r="U58" s="207" t="s">
        <v>336</v>
      </c>
      <c r="V58" s="41"/>
      <c r="W58" s="210" t="s">
        <v>421</v>
      </c>
      <c r="X58" s="209"/>
      <c r="Y58" s="253" t="s">
        <v>437</v>
      </c>
      <c r="Z58" s="255"/>
      <c r="AA58" s="255"/>
      <c r="AB58" s="255"/>
      <c r="AC58" s="255"/>
      <c r="AD58" s="255"/>
      <c r="AE58" s="255"/>
      <c r="AF58" s="255"/>
      <c r="AG58" s="254" t="s">
        <v>432</v>
      </c>
      <c r="AH58" s="207">
        <v>0.18181818181818182</v>
      </c>
      <c r="AI58" s="221" t="s">
        <v>474</v>
      </c>
      <c r="AJ58" s="221"/>
      <c r="AK58" s="221"/>
      <c r="AL58" s="221">
        <v>28</v>
      </c>
      <c r="AM58" s="221">
        <v>39</v>
      </c>
      <c r="AN58" s="221">
        <v>7</v>
      </c>
      <c r="AO58" s="221"/>
      <c r="AP58" s="262">
        <f>PRODUCT(AL58/AL64)</f>
        <v>5.1376146788990829E-2</v>
      </c>
      <c r="AQ58" s="222"/>
      <c r="AR58" s="25"/>
      <c r="AS58" s="25"/>
    </row>
    <row r="59" spans="1:45" ht="15" customHeight="1" x14ac:dyDescent="0.2">
      <c r="A59" s="2"/>
      <c r="B59" s="203">
        <v>2000</v>
      </c>
      <c r="C59" s="204" t="s">
        <v>78</v>
      </c>
      <c r="D59" s="205" t="s">
        <v>77</v>
      </c>
      <c r="E59" s="204"/>
      <c r="F59" s="204">
        <v>31</v>
      </c>
      <c r="G59" s="204">
        <v>28</v>
      </c>
      <c r="H59" s="251">
        <v>3.4285714285714284</v>
      </c>
      <c r="I59" s="206">
        <v>0.6785714285714286</v>
      </c>
      <c r="J59" s="251">
        <v>4.1071428571428568</v>
      </c>
      <c r="K59" s="207">
        <v>5.75</v>
      </c>
      <c r="L59" s="41"/>
      <c r="M59" s="208" t="s">
        <v>291</v>
      </c>
      <c r="N59" s="204"/>
      <c r="O59" s="204"/>
      <c r="P59" s="204" t="s">
        <v>380</v>
      </c>
      <c r="Q59" s="204" t="s">
        <v>83</v>
      </c>
      <c r="R59" s="204" t="s">
        <v>394</v>
      </c>
      <c r="S59" s="204" t="s">
        <v>76</v>
      </c>
      <c r="T59" s="206"/>
      <c r="U59" s="207" t="s">
        <v>415</v>
      </c>
      <c r="V59" s="41"/>
      <c r="W59" s="210" t="s">
        <v>422</v>
      </c>
      <c r="X59" s="209"/>
      <c r="Y59" s="253" t="s">
        <v>435</v>
      </c>
      <c r="Z59" s="253"/>
      <c r="AA59" s="253"/>
      <c r="AB59" s="253"/>
      <c r="AC59" s="253"/>
      <c r="AD59" s="253"/>
      <c r="AE59" s="253"/>
      <c r="AF59" s="253"/>
      <c r="AG59" s="254" t="s">
        <v>433</v>
      </c>
      <c r="AH59" s="207">
        <v>0.16949152542372881</v>
      </c>
      <c r="AI59" s="221" t="s">
        <v>464</v>
      </c>
      <c r="AJ59" s="221"/>
      <c r="AK59" s="221"/>
      <c r="AL59" s="221"/>
      <c r="AM59" s="258">
        <v>1.3928571428571428</v>
      </c>
      <c r="AN59" s="258">
        <v>0.25</v>
      </c>
      <c r="AO59" s="221"/>
      <c r="AP59" s="204"/>
      <c r="AQ59" s="222"/>
      <c r="AR59" s="25"/>
      <c r="AS59" s="25"/>
    </row>
    <row r="60" spans="1:45" ht="15" customHeight="1" x14ac:dyDescent="0.2">
      <c r="A60" s="2"/>
      <c r="B60" s="203">
        <v>2001</v>
      </c>
      <c r="C60" s="204" t="s">
        <v>78</v>
      </c>
      <c r="D60" s="205" t="s">
        <v>77</v>
      </c>
      <c r="E60" s="204"/>
      <c r="F60" s="204">
        <v>32</v>
      </c>
      <c r="G60" s="204">
        <v>27</v>
      </c>
      <c r="H60" s="206">
        <v>2.0370370370370372</v>
      </c>
      <c r="I60" s="206">
        <v>0.48148148148148145</v>
      </c>
      <c r="J60" s="206">
        <v>2.5185185185185186</v>
      </c>
      <c r="K60" s="207">
        <v>4.3703703703703702</v>
      </c>
      <c r="L60" s="41"/>
      <c r="M60" s="208" t="s">
        <v>293</v>
      </c>
      <c r="N60" s="204"/>
      <c r="O60" s="204"/>
      <c r="P60" s="204" t="s">
        <v>290</v>
      </c>
      <c r="Q60" s="204" t="s">
        <v>83</v>
      </c>
      <c r="R60" s="204" t="s">
        <v>395</v>
      </c>
      <c r="S60" s="204" t="s">
        <v>80</v>
      </c>
      <c r="T60" s="206"/>
      <c r="U60" s="207" t="s">
        <v>218</v>
      </c>
      <c r="V60" s="41"/>
      <c r="W60" s="210" t="s">
        <v>423</v>
      </c>
      <c r="X60" s="209"/>
      <c r="Y60" s="253" t="s">
        <v>436</v>
      </c>
      <c r="Z60" s="253"/>
      <c r="AA60" s="253"/>
      <c r="AB60" s="253"/>
      <c r="AC60" s="253"/>
      <c r="AD60" s="253"/>
      <c r="AE60" s="253"/>
      <c r="AF60" s="253"/>
      <c r="AG60" s="254" t="s">
        <v>434</v>
      </c>
      <c r="AH60" s="207">
        <v>0.14423076923076922</v>
      </c>
      <c r="AI60" s="259"/>
      <c r="AJ60" s="221"/>
      <c r="AK60" s="221"/>
      <c r="AL60" s="221"/>
      <c r="AM60" s="209"/>
      <c r="AN60" s="221"/>
      <c r="AO60" s="221"/>
      <c r="AP60" s="204"/>
      <c r="AQ60" s="222"/>
      <c r="AR60" s="25"/>
      <c r="AS60" s="25"/>
    </row>
    <row r="61" spans="1:45" ht="15" customHeight="1" x14ac:dyDescent="0.2">
      <c r="A61" s="2"/>
      <c r="B61" s="203">
        <v>2002</v>
      </c>
      <c r="C61" s="204" t="s">
        <v>87</v>
      </c>
      <c r="D61" s="205" t="s">
        <v>88</v>
      </c>
      <c r="E61" s="204"/>
      <c r="F61" s="204">
        <v>33</v>
      </c>
      <c r="G61" s="204">
        <v>29</v>
      </c>
      <c r="H61" s="206">
        <v>1.7931034482758621</v>
      </c>
      <c r="I61" s="206">
        <v>0.2413793103448276</v>
      </c>
      <c r="J61" s="206">
        <v>2.0344827586206895</v>
      </c>
      <c r="K61" s="207">
        <v>3.4482758620689653</v>
      </c>
      <c r="L61" s="41"/>
      <c r="M61" s="208" t="s">
        <v>295</v>
      </c>
      <c r="N61" s="204"/>
      <c r="O61" s="204"/>
      <c r="P61" s="204" t="s">
        <v>225</v>
      </c>
      <c r="Q61" s="204" t="s">
        <v>83</v>
      </c>
      <c r="R61" s="204" t="s">
        <v>396</v>
      </c>
      <c r="S61" s="204" t="s">
        <v>80</v>
      </c>
      <c r="T61" s="206"/>
      <c r="U61" s="207" t="s">
        <v>297</v>
      </c>
      <c r="V61" s="41"/>
      <c r="W61" s="210"/>
      <c r="X61" s="209"/>
      <c r="Y61" s="209"/>
      <c r="Z61" s="221"/>
      <c r="AA61" s="221"/>
      <c r="AB61" s="221"/>
      <c r="AC61" s="209"/>
      <c r="AD61" s="221"/>
      <c r="AE61" s="221"/>
      <c r="AF61" s="221"/>
      <c r="AG61" s="209"/>
      <c r="AH61" s="222"/>
      <c r="AI61" s="221" t="s">
        <v>473</v>
      </c>
      <c r="AJ61" s="221"/>
      <c r="AK61" s="221"/>
      <c r="AL61" s="221">
        <v>8</v>
      </c>
      <c r="AM61" s="221">
        <v>16</v>
      </c>
      <c r="AN61" s="221">
        <v>2</v>
      </c>
      <c r="AO61" s="221"/>
      <c r="AP61" s="262">
        <f>PRODUCT(AL61/AL64)</f>
        <v>1.4678899082568808E-2</v>
      </c>
      <c r="AQ61" s="222"/>
      <c r="AR61" s="25"/>
      <c r="AS61" s="25"/>
    </row>
    <row r="62" spans="1:45" ht="15" customHeight="1" x14ac:dyDescent="0.2">
      <c r="A62" s="2"/>
      <c r="B62" s="203">
        <v>2003</v>
      </c>
      <c r="C62" s="204" t="s">
        <v>80</v>
      </c>
      <c r="D62" s="205" t="s">
        <v>88</v>
      </c>
      <c r="E62" s="204"/>
      <c r="F62" s="204">
        <v>34</v>
      </c>
      <c r="G62" s="204">
        <v>26</v>
      </c>
      <c r="H62" s="206">
        <v>0.84615384615384615</v>
      </c>
      <c r="I62" s="206">
        <v>0.23076923076923078</v>
      </c>
      <c r="J62" s="206">
        <v>1.0769230769230769</v>
      </c>
      <c r="K62" s="207">
        <v>2.9615384615384617</v>
      </c>
      <c r="L62" s="41"/>
      <c r="M62" s="208" t="s">
        <v>298</v>
      </c>
      <c r="N62" s="204"/>
      <c r="O62" s="204"/>
      <c r="P62" s="204" t="s">
        <v>221</v>
      </c>
      <c r="Q62" s="204" t="s">
        <v>83</v>
      </c>
      <c r="R62" s="204" t="s">
        <v>397</v>
      </c>
      <c r="S62" s="204" t="s">
        <v>80</v>
      </c>
      <c r="T62" s="206"/>
      <c r="U62" s="207" t="s">
        <v>217</v>
      </c>
      <c r="V62" s="41"/>
      <c r="W62" s="210" t="s">
        <v>252</v>
      </c>
      <c r="X62" s="209"/>
      <c r="Y62" s="209"/>
      <c r="Z62" s="221"/>
      <c r="AA62" s="221"/>
      <c r="AB62" s="221"/>
      <c r="AC62" s="209"/>
      <c r="AD62" s="221"/>
      <c r="AE62" s="221"/>
      <c r="AF62" s="221"/>
      <c r="AG62" s="209"/>
      <c r="AH62" s="222"/>
      <c r="AI62" s="221" t="s">
        <v>464</v>
      </c>
      <c r="AJ62" s="221"/>
      <c r="AK62" s="221"/>
      <c r="AL62" s="221"/>
      <c r="AM62" s="258">
        <v>2</v>
      </c>
      <c r="AN62" s="258">
        <v>0.25</v>
      </c>
      <c r="AO62" s="221"/>
      <c r="AP62" s="221"/>
      <c r="AQ62" s="222"/>
      <c r="AR62" s="25"/>
      <c r="AS62" s="25"/>
    </row>
    <row r="63" spans="1:45" ht="15" customHeight="1" x14ac:dyDescent="0.2">
      <c r="A63" s="2"/>
      <c r="B63" s="203">
        <v>2004</v>
      </c>
      <c r="C63" s="204" t="s">
        <v>33</v>
      </c>
      <c r="D63" s="205" t="s">
        <v>89</v>
      </c>
      <c r="E63" s="204"/>
      <c r="F63" s="204">
        <v>35</v>
      </c>
      <c r="G63" s="204">
        <v>28</v>
      </c>
      <c r="H63" s="206">
        <v>1.3928571428571428</v>
      </c>
      <c r="I63" s="206">
        <v>0.25</v>
      </c>
      <c r="J63" s="206">
        <v>1.6428571428571428</v>
      </c>
      <c r="K63" s="207">
        <v>3.9285714285714284</v>
      </c>
      <c r="L63" s="41"/>
      <c r="M63" s="208" t="s">
        <v>300</v>
      </c>
      <c r="N63" s="204"/>
      <c r="O63" s="204"/>
      <c r="P63" s="204" t="s">
        <v>227</v>
      </c>
      <c r="Q63" s="204" t="s">
        <v>83</v>
      </c>
      <c r="R63" s="131" t="s">
        <v>398</v>
      </c>
      <c r="S63" s="204" t="s">
        <v>80</v>
      </c>
      <c r="T63" s="206"/>
      <c r="U63" s="207" t="s">
        <v>215</v>
      </c>
      <c r="V63" s="41"/>
      <c r="W63" s="210" t="s">
        <v>318</v>
      </c>
      <c r="X63" s="221"/>
      <c r="Y63" s="253" t="s">
        <v>443</v>
      </c>
      <c r="Z63" s="253"/>
      <c r="AA63" s="253"/>
      <c r="AB63" s="253"/>
      <c r="AC63" s="253"/>
      <c r="AD63" s="253"/>
      <c r="AE63" s="253"/>
      <c r="AF63" s="253"/>
      <c r="AG63" s="253" t="s">
        <v>439</v>
      </c>
      <c r="AH63" s="207">
        <v>1.77</v>
      </c>
      <c r="AI63" s="259"/>
      <c r="AJ63" s="221"/>
      <c r="AK63" s="221"/>
      <c r="AL63" s="221"/>
      <c r="AM63" s="209"/>
      <c r="AN63" s="221"/>
      <c r="AO63" s="221"/>
      <c r="AP63" s="221"/>
      <c r="AQ63" s="222"/>
      <c r="AR63" s="25"/>
      <c r="AS63" s="25"/>
    </row>
    <row r="64" spans="1:45" ht="15" customHeight="1" x14ac:dyDescent="0.2">
      <c r="A64" s="2"/>
      <c r="B64" s="203">
        <v>2005</v>
      </c>
      <c r="C64" s="204" t="s">
        <v>78</v>
      </c>
      <c r="D64" s="205" t="s">
        <v>77</v>
      </c>
      <c r="E64" s="204"/>
      <c r="F64" s="204">
        <v>36</v>
      </c>
      <c r="G64" s="204">
        <v>25</v>
      </c>
      <c r="H64" s="206">
        <v>1.68</v>
      </c>
      <c r="I64" s="206">
        <v>0.12</v>
      </c>
      <c r="J64" s="206">
        <v>1.8</v>
      </c>
      <c r="K64" s="207">
        <v>3.28</v>
      </c>
      <c r="L64" s="41"/>
      <c r="M64" s="208" t="s">
        <v>302</v>
      </c>
      <c r="N64" s="204"/>
      <c r="O64" s="204"/>
      <c r="P64" s="204" t="s">
        <v>72</v>
      </c>
      <c r="Q64" s="204" t="s">
        <v>83</v>
      </c>
      <c r="R64" s="204" t="s">
        <v>280</v>
      </c>
      <c r="S64" s="131" t="s">
        <v>83</v>
      </c>
      <c r="T64" s="206"/>
      <c r="U64" s="207" t="s">
        <v>223</v>
      </c>
      <c r="V64" s="41"/>
      <c r="W64" s="210" t="s">
        <v>248</v>
      </c>
      <c r="X64" s="221"/>
      <c r="Y64" s="209" t="s">
        <v>444</v>
      </c>
      <c r="Z64" s="221"/>
      <c r="AA64" s="221"/>
      <c r="AB64" s="221"/>
      <c r="AC64" s="209"/>
      <c r="AD64" s="221"/>
      <c r="AE64" s="221"/>
      <c r="AF64" s="221"/>
      <c r="AG64" s="205" t="s">
        <v>322</v>
      </c>
      <c r="AH64" s="207">
        <v>1.935483870967742</v>
      </c>
      <c r="AI64" s="221" t="s">
        <v>7</v>
      </c>
      <c r="AJ64" s="221"/>
      <c r="AK64" s="221"/>
      <c r="AL64" s="221">
        <v>545</v>
      </c>
      <c r="AM64" s="221">
        <v>1037</v>
      </c>
      <c r="AN64" s="221">
        <v>233</v>
      </c>
      <c r="AO64" s="221"/>
      <c r="AP64" s="221"/>
      <c r="AQ64" s="222"/>
      <c r="AR64" s="25"/>
      <c r="AS64" s="25"/>
    </row>
    <row r="65" spans="1:45" ht="15" customHeight="1" x14ac:dyDescent="0.2">
      <c r="A65" s="2"/>
      <c r="B65" s="203">
        <v>2006</v>
      </c>
      <c r="C65" s="204" t="s">
        <v>87</v>
      </c>
      <c r="D65" s="205" t="s">
        <v>77</v>
      </c>
      <c r="E65" s="204"/>
      <c r="F65" s="204">
        <v>37</v>
      </c>
      <c r="G65" s="204">
        <v>16</v>
      </c>
      <c r="H65" s="206">
        <v>1.6875</v>
      </c>
      <c r="I65" s="206">
        <v>0</v>
      </c>
      <c r="J65" s="206">
        <v>1.6875</v>
      </c>
      <c r="K65" s="207">
        <v>3.75</v>
      </c>
      <c r="L65" s="41"/>
      <c r="M65" s="208" t="s">
        <v>304</v>
      </c>
      <c r="N65" s="204"/>
      <c r="O65" s="204"/>
      <c r="P65" s="204" t="s">
        <v>87</v>
      </c>
      <c r="Q65" s="204" t="s">
        <v>83</v>
      </c>
      <c r="R65" s="204" t="s">
        <v>399</v>
      </c>
      <c r="S65" s="204" t="s">
        <v>83</v>
      </c>
      <c r="T65" s="206"/>
      <c r="U65" s="207" t="s">
        <v>223</v>
      </c>
      <c r="V65" s="41"/>
      <c r="W65" s="210" t="s">
        <v>249</v>
      </c>
      <c r="X65" s="221"/>
      <c r="Y65" s="209" t="s">
        <v>437</v>
      </c>
      <c r="Z65" s="221"/>
      <c r="AA65" s="221"/>
      <c r="AB65" s="221"/>
      <c r="AC65" s="209"/>
      <c r="AD65" s="221"/>
      <c r="AE65" s="221"/>
      <c r="AF65" s="221"/>
      <c r="AG65" s="205" t="s">
        <v>323</v>
      </c>
      <c r="AH65" s="207">
        <v>2.0833333333333335</v>
      </c>
      <c r="AI65" s="221" t="s">
        <v>464</v>
      </c>
      <c r="AJ65" s="221"/>
      <c r="AK65" s="221"/>
      <c r="AL65" s="221"/>
      <c r="AM65" s="258">
        <v>1.9027522935779817</v>
      </c>
      <c r="AN65" s="258">
        <v>0.42752293577981654</v>
      </c>
      <c r="AO65" s="221"/>
      <c r="AP65" s="221"/>
      <c r="AQ65" s="222"/>
      <c r="AR65" s="25"/>
      <c r="AS65" s="25"/>
    </row>
    <row r="66" spans="1:45" ht="15" customHeight="1" x14ac:dyDescent="0.2">
      <c r="A66" s="2"/>
      <c r="B66" s="203">
        <v>2007</v>
      </c>
      <c r="C66" s="204" t="s">
        <v>75</v>
      </c>
      <c r="D66" s="205" t="s">
        <v>92</v>
      </c>
      <c r="E66" s="204"/>
      <c r="F66" s="204">
        <v>38</v>
      </c>
      <c r="G66" s="204">
        <v>8</v>
      </c>
      <c r="H66" s="206">
        <v>2</v>
      </c>
      <c r="I66" s="206">
        <v>0.25</v>
      </c>
      <c r="J66" s="206">
        <v>2.25</v>
      </c>
      <c r="K66" s="207">
        <v>4.125</v>
      </c>
      <c r="L66" s="41"/>
      <c r="M66" s="208"/>
      <c r="N66" s="204"/>
      <c r="O66" s="204"/>
      <c r="P66" s="204"/>
      <c r="Q66" s="204"/>
      <c r="R66" s="204"/>
      <c r="S66" s="204"/>
      <c r="T66" s="206"/>
      <c r="U66" s="207"/>
      <c r="V66" s="41"/>
      <c r="W66" s="210" t="s">
        <v>250</v>
      </c>
      <c r="X66" s="221"/>
      <c r="Y66" s="209" t="s">
        <v>445</v>
      </c>
      <c r="Z66" s="221"/>
      <c r="AA66" s="221"/>
      <c r="AB66" s="221"/>
      <c r="AC66" s="209"/>
      <c r="AD66" s="221"/>
      <c r="AE66" s="221"/>
      <c r="AF66" s="221"/>
      <c r="AG66" s="205" t="s">
        <v>324</v>
      </c>
      <c r="AH66" s="207">
        <v>1.9379844961240309</v>
      </c>
      <c r="AI66" s="259"/>
      <c r="AJ66" s="221"/>
      <c r="AK66" s="221"/>
      <c r="AL66" s="221"/>
      <c r="AM66" s="209"/>
      <c r="AN66" s="221"/>
      <c r="AO66" s="221"/>
      <c r="AP66" s="221"/>
      <c r="AQ66" s="222"/>
      <c r="AR66" s="25"/>
      <c r="AS66" s="25"/>
    </row>
    <row r="67" spans="1:45" ht="15" customHeight="1" x14ac:dyDescent="0.2">
      <c r="A67" s="2"/>
      <c r="B67" s="203">
        <v>2007</v>
      </c>
      <c r="C67" s="204" t="s">
        <v>83</v>
      </c>
      <c r="D67" s="205" t="s">
        <v>77</v>
      </c>
      <c r="E67" s="204"/>
      <c r="F67" s="204">
        <v>38</v>
      </c>
      <c r="G67" s="204">
        <v>12</v>
      </c>
      <c r="H67" s="206">
        <v>2.1666666666666665</v>
      </c>
      <c r="I67" s="206">
        <v>0.25</v>
      </c>
      <c r="J67" s="206">
        <v>2.4166666666666665</v>
      </c>
      <c r="K67" s="207">
        <v>4.25</v>
      </c>
      <c r="L67" s="41"/>
      <c r="M67" s="208" t="s">
        <v>306</v>
      </c>
      <c r="N67" s="204"/>
      <c r="O67" s="204"/>
      <c r="P67" s="204" t="s">
        <v>78</v>
      </c>
      <c r="Q67" s="204" t="s">
        <v>83</v>
      </c>
      <c r="R67" s="204" t="s">
        <v>397</v>
      </c>
      <c r="S67" s="204" t="s">
        <v>83</v>
      </c>
      <c r="T67" s="206"/>
      <c r="U67" s="207" t="s">
        <v>227</v>
      </c>
      <c r="V67" s="41"/>
      <c r="W67" s="210" t="s">
        <v>251</v>
      </c>
      <c r="X67" s="221"/>
      <c r="Y67" s="209" t="s">
        <v>446</v>
      </c>
      <c r="Z67" s="221"/>
      <c r="AA67" s="221"/>
      <c r="AB67" s="221"/>
      <c r="AC67" s="209"/>
      <c r="AD67" s="221"/>
      <c r="AE67" s="221"/>
      <c r="AF67" s="221"/>
      <c r="AG67" s="205" t="s">
        <v>325</v>
      </c>
      <c r="AH67" s="207">
        <v>2.0689655172413794</v>
      </c>
      <c r="AI67" s="259"/>
      <c r="AJ67" s="221"/>
      <c r="AK67" s="221"/>
      <c r="AL67" s="221"/>
      <c r="AM67" s="209"/>
      <c r="AN67" s="221"/>
      <c r="AO67" s="221"/>
      <c r="AP67" s="221"/>
      <c r="AQ67" s="222"/>
      <c r="AR67" s="25"/>
      <c r="AS67" s="25"/>
    </row>
    <row r="68" spans="1:45" ht="15" customHeight="1" x14ac:dyDescent="0.2">
      <c r="A68" s="2"/>
      <c r="B68" s="203">
        <v>2008</v>
      </c>
      <c r="C68" s="204" t="s">
        <v>87</v>
      </c>
      <c r="D68" s="205" t="s">
        <v>77</v>
      </c>
      <c r="E68" s="204"/>
      <c r="F68" s="204">
        <v>39</v>
      </c>
      <c r="G68" s="204">
        <v>24</v>
      </c>
      <c r="H68" s="206">
        <v>1.8333333333333333</v>
      </c>
      <c r="I68" s="206">
        <v>8.3333333333333329E-2</v>
      </c>
      <c r="J68" s="206">
        <v>1.9166666666666667</v>
      </c>
      <c r="K68" s="207">
        <v>3.2916666666666665</v>
      </c>
      <c r="L68" s="41"/>
      <c r="M68" s="208" t="s">
        <v>308</v>
      </c>
      <c r="N68" s="204"/>
      <c r="O68" s="204"/>
      <c r="P68" s="204" t="s">
        <v>76</v>
      </c>
      <c r="Q68" s="204" t="s">
        <v>83</v>
      </c>
      <c r="R68" s="204" t="s">
        <v>397</v>
      </c>
      <c r="S68" s="204" t="s">
        <v>83</v>
      </c>
      <c r="T68" s="206"/>
      <c r="U68" s="207" t="s">
        <v>33</v>
      </c>
      <c r="V68" s="41"/>
      <c r="W68" s="210" t="s">
        <v>314</v>
      </c>
      <c r="X68" s="221"/>
      <c r="Y68" s="209" t="s">
        <v>447</v>
      </c>
      <c r="Z68" s="221"/>
      <c r="AA68" s="221"/>
      <c r="AB68" s="221"/>
      <c r="AC68" s="221"/>
      <c r="AD68" s="221"/>
      <c r="AE68" s="221"/>
      <c r="AF68" s="221"/>
      <c r="AG68" s="205" t="s">
        <v>326</v>
      </c>
      <c r="AH68" s="207">
        <v>2.1084337349397591</v>
      </c>
      <c r="AI68" s="201" t="s">
        <v>465</v>
      </c>
      <c r="AJ68" s="199"/>
      <c r="AK68" s="199"/>
      <c r="AL68" s="257" t="s">
        <v>466</v>
      </c>
      <c r="AM68" s="257" t="s">
        <v>467</v>
      </c>
      <c r="AN68" s="257" t="s">
        <v>468</v>
      </c>
      <c r="AO68" s="257"/>
      <c r="AP68" s="220"/>
      <c r="AQ68" s="98"/>
      <c r="AR68" s="25"/>
      <c r="AS68" s="25"/>
    </row>
    <row r="69" spans="1:45" ht="15" customHeight="1" x14ac:dyDescent="0.2">
      <c r="A69" s="2"/>
      <c r="B69" s="203">
        <v>2009</v>
      </c>
      <c r="C69" s="204" t="s">
        <v>84</v>
      </c>
      <c r="D69" s="205" t="s">
        <v>77</v>
      </c>
      <c r="E69" s="204"/>
      <c r="F69" s="204">
        <v>40</v>
      </c>
      <c r="G69" s="204">
        <v>24</v>
      </c>
      <c r="H69" s="206">
        <v>2.5</v>
      </c>
      <c r="I69" s="206">
        <v>0</v>
      </c>
      <c r="J69" s="206">
        <v>2.5</v>
      </c>
      <c r="K69" s="207">
        <v>4.041666666666667</v>
      </c>
      <c r="L69" s="41"/>
      <c r="M69" s="208" t="s">
        <v>310</v>
      </c>
      <c r="N69" s="204"/>
      <c r="O69" s="204"/>
      <c r="P69" s="204" t="s">
        <v>76</v>
      </c>
      <c r="Q69" s="204" t="s">
        <v>83</v>
      </c>
      <c r="R69" s="204" t="s">
        <v>245</v>
      </c>
      <c r="S69" s="204" t="s">
        <v>83</v>
      </c>
      <c r="T69" s="206"/>
      <c r="U69" s="207" t="s">
        <v>72</v>
      </c>
      <c r="V69" s="41"/>
      <c r="W69" s="210" t="s">
        <v>315</v>
      </c>
      <c r="X69" s="221"/>
      <c r="Y69" s="209" t="s">
        <v>448</v>
      </c>
      <c r="Z69" s="221"/>
      <c r="AA69" s="221"/>
      <c r="AB69" s="221"/>
      <c r="AC69" s="221"/>
      <c r="AD69" s="221"/>
      <c r="AE69" s="221"/>
      <c r="AF69" s="221"/>
      <c r="AG69" s="205" t="s">
        <v>327</v>
      </c>
      <c r="AH69" s="207">
        <v>1.9656019656019657</v>
      </c>
      <c r="AI69" s="221" t="s">
        <v>470</v>
      </c>
      <c r="AJ69" s="221"/>
      <c r="AK69" s="221"/>
      <c r="AL69" s="258">
        <v>1.95</v>
      </c>
      <c r="AM69" s="258">
        <v>1.52</v>
      </c>
      <c r="AN69" s="258">
        <v>0.42999999999999994</v>
      </c>
      <c r="AO69" s="230"/>
      <c r="AP69" s="221"/>
      <c r="AQ69" s="222"/>
      <c r="AR69" s="25"/>
      <c r="AS69" s="25"/>
    </row>
    <row r="70" spans="1:45" ht="15" customHeight="1" x14ac:dyDescent="0.2">
      <c r="A70" s="2"/>
      <c r="B70" s="203">
        <v>2010</v>
      </c>
      <c r="C70" s="204" t="s">
        <v>82</v>
      </c>
      <c r="D70" s="205" t="s">
        <v>77</v>
      </c>
      <c r="E70" s="204"/>
      <c r="F70" s="204">
        <v>41</v>
      </c>
      <c r="G70" s="204">
        <v>26</v>
      </c>
      <c r="H70" s="206">
        <v>0.65384615384615385</v>
      </c>
      <c r="I70" s="206">
        <v>3.8461538461538464E-2</v>
      </c>
      <c r="J70" s="206">
        <v>0.69230769230769229</v>
      </c>
      <c r="K70" s="207">
        <v>2.1538461538461537</v>
      </c>
      <c r="L70" s="41"/>
      <c r="M70" s="208" t="s">
        <v>312</v>
      </c>
      <c r="N70" s="204"/>
      <c r="O70" s="204"/>
      <c r="P70" s="131" t="s">
        <v>80</v>
      </c>
      <c r="Q70" s="204" t="s">
        <v>83</v>
      </c>
      <c r="R70" s="204" t="s">
        <v>245</v>
      </c>
      <c r="S70" s="204" t="s">
        <v>83</v>
      </c>
      <c r="T70" s="214"/>
      <c r="U70" s="250" t="s">
        <v>84</v>
      </c>
      <c r="V70" s="41"/>
      <c r="W70" s="210" t="s">
        <v>316</v>
      </c>
      <c r="X70" s="221"/>
      <c r="Y70" s="209" t="s">
        <v>449</v>
      </c>
      <c r="Z70" s="221"/>
      <c r="AA70" s="221"/>
      <c r="AB70" s="221"/>
      <c r="AC70" s="221"/>
      <c r="AD70" s="221"/>
      <c r="AE70" s="221"/>
      <c r="AF70" s="221"/>
      <c r="AG70" s="205" t="s">
        <v>328</v>
      </c>
      <c r="AH70" s="207">
        <v>1.9438444924406046</v>
      </c>
      <c r="AI70" s="221" t="s">
        <v>471</v>
      </c>
      <c r="AJ70" s="221"/>
      <c r="AK70" s="221"/>
      <c r="AL70" s="258">
        <v>1.35</v>
      </c>
      <c r="AM70" s="258">
        <v>1.4</v>
      </c>
      <c r="AN70" s="258">
        <v>-4.9999999999999822E-2</v>
      </c>
      <c r="AO70" s="230"/>
      <c r="AP70" s="221"/>
      <c r="AQ70" s="222"/>
      <c r="AR70" s="25"/>
      <c r="AS70" s="25"/>
    </row>
    <row r="71" spans="1:45" ht="15" customHeight="1" x14ac:dyDescent="0.2">
      <c r="A71" s="2"/>
      <c r="B71" s="203"/>
      <c r="C71" s="204"/>
      <c r="D71" s="205"/>
      <c r="E71" s="204"/>
      <c r="F71" s="204"/>
      <c r="G71" s="204"/>
      <c r="H71" s="206"/>
      <c r="I71" s="206"/>
      <c r="J71" s="206"/>
      <c r="K71" s="207"/>
      <c r="L71" s="41"/>
      <c r="M71" s="208"/>
      <c r="N71" s="204"/>
      <c r="O71" s="204"/>
      <c r="P71" s="204"/>
      <c r="Q71" s="204"/>
      <c r="R71" s="204"/>
      <c r="S71" s="204"/>
      <c r="T71" s="206"/>
      <c r="U71" s="207"/>
      <c r="V71" s="41"/>
      <c r="W71" s="210" t="s">
        <v>317</v>
      </c>
      <c r="X71" s="221"/>
      <c r="Y71" s="209" t="s">
        <v>450</v>
      </c>
      <c r="Z71" s="221"/>
      <c r="AA71" s="221"/>
      <c r="AB71" s="221"/>
      <c r="AC71" s="221"/>
      <c r="AD71" s="221"/>
      <c r="AE71" s="221"/>
      <c r="AF71" s="221"/>
      <c r="AG71" s="205" t="s">
        <v>329</v>
      </c>
      <c r="AH71" s="207">
        <v>1.953125</v>
      </c>
      <c r="AI71" s="221" t="s">
        <v>472</v>
      </c>
      <c r="AJ71" s="221"/>
      <c r="AK71" s="221"/>
      <c r="AL71" s="258">
        <v>2.79</v>
      </c>
      <c r="AM71" s="258">
        <v>2.4</v>
      </c>
      <c r="AN71" s="258">
        <v>0.39000000000000012</v>
      </c>
      <c r="AO71" s="230"/>
      <c r="AP71" s="221"/>
      <c r="AQ71" s="222"/>
      <c r="AR71" s="25"/>
      <c r="AS71" s="25"/>
    </row>
    <row r="72" spans="1:45" ht="15" customHeight="1" x14ac:dyDescent="0.2">
      <c r="A72" s="2"/>
      <c r="B72" s="203"/>
      <c r="C72" s="204"/>
      <c r="D72" s="205"/>
      <c r="E72" s="204"/>
      <c r="F72" s="204"/>
      <c r="G72" s="204"/>
      <c r="H72" s="206"/>
      <c r="I72" s="206"/>
      <c r="J72" s="206"/>
      <c r="K72" s="207"/>
      <c r="L72" s="41"/>
      <c r="M72" s="208"/>
      <c r="N72" s="204"/>
      <c r="O72" s="204"/>
      <c r="P72" s="204"/>
      <c r="Q72" s="204"/>
      <c r="R72" s="204"/>
      <c r="S72" s="204"/>
      <c r="T72" s="206"/>
      <c r="U72" s="207"/>
      <c r="V72" s="41"/>
      <c r="W72" s="210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07"/>
      <c r="AI72" s="221" t="s">
        <v>474</v>
      </c>
      <c r="AJ72" s="221"/>
      <c r="AK72" s="221"/>
      <c r="AL72" s="258">
        <v>1.39</v>
      </c>
      <c r="AM72" s="258">
        <v>0</v>
      </c>
      <c r="AN72" s="258">
        <v>1.39</v>
      </c>
      <c r="AO72" s="230"/>
      <c r="AP72" s="221"/>
      <c r="AQ72" s="222"/>
      <c r="AR72" s="25"/>
      <c r="AS72" s="25"/>
    </row>
    <row r="73" spans="1:45" ht="15" customHeight="1" x14ac:dyDescent="0.2">
      <c r="A73" s="2"/>
      <c r="B73" s="197" t="s">
        <v>476</v>
      </c>
      <c r="C73" s="198"/>
      <c r="D73" s="220"/>
      <c r="E73" s="198"/>
      <c r="F73" s="198"/>
      <c r="G73" s="198"/>
      <c r="H73" s="260"/>
      <c r="I73" s="260"/>
      <c r="J73" s="260"/>
      <c r="K73" s="261"/>
      <c r="L73" s="41"/>
      <c r="M73" s="197" t="s">
        <v>479</v>
      </c>
      <c r="N73" s="198"/>
      <c r="O73" s="220"/>
      <c r="P73" s="198"/>
      <c r="Q73" s="198"/>
      <c r="R73" s="198"/>
      <c r="S73" s="260"/>
      <c r="T73" s="260"/>
      <c r="U73" s="261"/>
      <c r="V73" s="41"/>
      <c r="W73" s="210" t="s">
        <v>440</v>
      </c>
      <c r="X73" s="209"/>
      <c r="Y73" s="209"/>
      <c r="Z73" s="221"/>
      <c r="AA73" s="221"/>
      <c r="AB73" s="221"/>
      <c r="AC73" s="221"/>
      <c r="AD73" s="221"/>
      <c r="AE73" s="221"/>
      <c r="AF73" s="231"/>
      <c r="AG73" s="221"/>
      <c r="AH73" s="217"/>
      <c r="AI73" s="221" t="s">
        <v>473</v>
      </c>
      <c r="AJ73" s="221"/>
      <c r="AK73" s="221"/>
      <c r="AL73" s="258">
        <v>2</v>
      </c>
      <c r="AM73" s="258">
        <v>0</v>
      </c>
      <c r="AN73" s="258">
        <v>2</v>
      </c>
      <c r="AO73" s="230"/>
      <c r="AP73" s="221"/>
      <c r="AQ73" s="222"/>
      <c r="AR73" s="25"/>
      <c r="AS73" s="25"/>
    </row>
    <row r="74" spans="1:45" ht="15" customHeight="1" x14ac:dyDescent="0.2">
      <c r="A74" s="2"/>
      <c r="B74" s="208">
        <v>7640</v>
      </c>
      <c r="C74" s="209" t="s">
        <v>477</v>
      </c>
      <c r="D74" s="221"/>
      <c r="E74" s="204"/>
      <c r="F74" s="204"/>
      <c r="G74" s="204"/>
      <c r="H74" s="206"/>
      <c r="I74" s="206"/>
      <c r="J74" s="206"/>
      <c r="K74" s="207"/>
      <c r="L74" s="41"/>
      <c r="M74" s="208">
        <v>7640</v>
      </c>
      <c r="N74" s="209" t="s">
        <v>489</v>
      </c>
      <c r="O74" s="204"/>
      <c r="P74" s="204"/>
      <c r="Q74" s="204"/>
      <c r="R74" s="204"/>
      <c r="S74" s="204"/>
      <c r="T74" s="206"/>
      <c r="U74" s="207"/>
      <c r="V74" s="41"/>
      <c r="W74" s="210" t="s">
        <v>318</v>
      </c>
      <c r="X74" s="209" t="s">
        <v>85</v>
      </c>
      <c r="Y74" s="254" t="s">
        <v>441</v>
      </c>
      <c r="Z74" s="253"/>
      <c r="AA74" s="253"/>
      <c r="AB74" s="253"/>
      <c r="AC74" s="253"/>
      <c r="AD74" s="253"/>
      <c r="AE74" s="253"/>
      <c r="AF74" s="253"/>
      <c r="AG74" s="254" t="s">
        <v>442</v>
      </c>
      <c r="AH74" s="207">
        <v>0.61349693251533743</v>
      </c>
      <c r="AI74" s="221" t="s">
        <v>7</v>
      </c>
      <c r="AJ74" s="221"/>
      <c r="AK74" s="221"/>
      <c r="AL74" s="258">
        <v>1.9</v>
      </c>
      <c r="AM74" s="258">
        <v>1.56</v>
      </c>
      <c r="AN74" s="258">
        <v>0.33999999999999986</v>
      </c>
      <c r="AO74" s="230"/>
      <c r="AP74" s="221"/>
      <c r="AQ74" s="222"/>
      <c r="AR74" s="25"/>
      <c r="AS74" s="25"/>
    </row>
    <row r="75" spans="1:45" ht="15" customHeight="1" x14ac:dyDescent="0.2">
      <c r="A75" s="2"/>
      <c r="B75" s="203"/>
      <c r="C75" s="204"/>
      <c r="D75" s="221"/>
      <c r="E75" s="204"/>
      <c r="F75" s="204"/>
      <c r="G75" s="204"/>
      <c r="H75" s="206"/>
      <c r="I75" s="206"/>
      <c r="J75" s="206"/>
      <c r="K75" s="207"/>
      <c r="L75" s="41"/>
      <c r="M75" s="208">
        <v>6647</v>
      </c>
      <c r="N75" s="209" t="s">
        <v>488</v>
      </c>
      <c r="O75" s="204"/>
      <c r="P75" s="204"/>
      <c r="Q75" s="204"/>
      <c r="R75" s="204"/>
      <c r="S75" s="204"/>
      <c r="T75" s="206"/>
      <c r="U75" s="207"/>
      <c r="V75" s="41"/>
      <c r="W75" s="210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07"/>
      <c r="AI75" s="259"/>
      <c r="AJ75" s="221"/>
      <c r="AK75" s="221"/>
      <c r="AL75" s="221"/>
      <c r="AM75" s="230"/>
      <c r="AN75" s="230"/>
      <c r="AO75" s="230"/>
      <c r="AP75" s="221"/>
      <c r="AQ75" s="222"/>
      <c r="AR75" s="25"/>
      <c r="AS75" s="25"/>
    </row>
    <row r="76" spans="1:45" ht="15" customHeight="1" x14ac:dyDescent="0.2">
      <c r="A76" s="2"/>
      <c r="B76" s="197" t="s">
        <v>475</v>
      </c>
      <c r="C76" s="198"/>
      <c r="D76" s="220"/>
      <c r="E76" s="198"/>
      <c r="F76" s="198"/>
      <c r="G76" s="198"/>
      <c r="H76" s="260"/>
      <c r="I76" s="260"/>
      <c r="J76" s="260"/>
      <c r="K76" s="261"/>
      <c r="L76" s="41"/>
      <c r="M76" s="208">
        <v>6237</v>
      </c>
      <c r="N76" s="209" t="s">
        <v>487</v>
      </c>
      <c r="O76" s="204"/>
      <c r="P76" s="204"/>
      <c r="Q76" s="204"/>
      <c r="R76" s="204"/>
      <c r="S76" s="204"/>
      <c r="T76" s="206"/>
      <c r="U76" s="207"/>
      <c r="V76" s="41"/>
      <c r="W76" s="208" t="s">
        <v>359</v>
      </c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07"/>
      <c r="AI76" s="201" t="s">
        <v>469</v>
      </c>
      <c r="AJ76" s="199"/>
      <c r="AK76" s="199"/>
      <c r="AL76" s="257" t="s">
        <v>466</v>
      </c>
      <c r="AM76" s="257" t="s">
        <v>467</v>
      </c>
      <c r="AN76" s="257" t="s">
        <v>468</v>
      </c>
      <c r="AO76" s="257"/>
      <c r="AP76" s="220"/>
      <c r="AQ76" s="98"/>
      <c r="AR76" s="25"/>
      <c r="AS76" s="25"/>
    </row>
    <row r="77" spans="1:45" ht="15" customHeight="1" x14ac:dyDescent="0.2">
      <c r="A77" s="2"/>
      <c r="B77" s="203">
        <v>6647</v>
      </c>
      <c r="C77" s="209" t="s">
        <v>488</v>
      </c>
      <c r="D77" s="205"/>
      <c r="E77" s="204"/>
      <c r="F77" s="204"/>
      <c r="G77" s="204"/>
      <c r="H77" s="206"/>
      <c r="I77" s="206"/>
      <c r="J77" s="206"/>
      <c r="K77" s="207"/>
      <c r="L77" s="41"/>
      <c r="M77" s="208">
        <v>6094</v>
      </c>
      <c r="N77" s="209" t="s">
        <v>486</v>
      </c>
      <c r="O77" s="204"/>
      <c r="P77" s="204"/>
      <c r="Q77" s="204"/>
      <c r="R77" s="204"/>
      <c r="S77" s="204"/>
      <c r="T77" s="206"/>
      <c r="U77" s="207"/>
      <c r="V77" s="41"/>
      <c r="W77" s="210" t="s">
        <v>250</v>
      </c>
      <c r="X77" s="221"/>
      <c r="Y77" s="254" t="s">
        <v>455</v>
      </c>
      <c r="Z77" s="253"/>
      <c r="AA77" s="253"/>
      <c r="AB77" s="253"/>
      <c r="AC77" s="253"/>
      <c r="AD77" s="253"/>
      <c r="AE77" s="253"/>
      <c r="AF77" s="253"/>
      <c r="AG77" s="254" t="s">
        <v>451</v>
      </c>
      <c r="AH77" s="207">
        <v>2.5</v>
      </c>
      <c r="AI77" s="221" t="s">
        <v>470</v>
      </c>
      <c r="AJ77" s="221"/>
      <c r="AK77" s="221"/>
      <c r="AL77" s="258">
        <v>0.45</v>
      </c>
      <c r="AM77" s="258">
        <v>0.23</v>
      </c>
      <c r="AN77" s="258">
        <v>0.22</v>
      </c>
      <c r="AO77" s="230"/>
      <c r="AP77" s="221"/>
      <c r="AQ77" s="222"/>
      <c r="AR77" s="25"/>
      <c r="AS77" s="25"/>
    </row>
    <row r="78" spans="1:45" ht="15" customHeight="1" x14ac:dyDescent="0.2">
      <c r="A78" s="2"/>
      <c r="B78" s="203"/>
      <c r="C78" s="204"/>
      <c r="D78" s="205"/>
      <c r="E78" s="204"/>
      <c r="F78" s="204"/>
      <c r="G78" s="204"/>
      <c r="H78" s="206"/>
      <c r="I78" s="206"/>
      <c r="J78" s="206"/>
      <c r="K78" s="207"/>
      <c r="L78" s="41"/>
      <c r="M78" s="208">
        <v>5461</v>
      </c>
      <c r="N78" s="221" t="s">
        <v>485</v>
      </c>
      <c r="O78" s="204"/>
      <c r="P78" s="204"/>
      <c r="Q78" s="204"/>
      <c r="R78" s="204"/>
      <c r="S78" s="204"/>
      <c r="T78" s="206"/>
      <c r="U78" s="207"/>
      <c r="V78" s="41"/>
      <c r="W78" s="210" t="s">
        <v>314</v>
      </c>
      <c r="X78" s="221"/>
      <c r="Y78" s="254" t="s">
        <v>456</v>
      </c>
      <c r="Z78" s="253"/>
      <c r="AA78" s="253"/>
      <c r="AB78" s="253"/>
      <c r="AC78" s="253"/>
      <c r="AD78" s="253"/>
      <c r="AE78" s="253"/>
      <c r="AF78" s="253"/>
      <c r="AG78" s="254" t="s">
        <v>452</v>
      </c>
      <c r="AH78" s="207">
        <v>2.6022304832713754</v>
      </c>
      <c r="AI78" s="221" t="s">
        <v>471</v>
      </c>
      <c r="AJ78" s="221"/>
      <c r="AK78" s="221"/>
      <c r="AL78" s="258">
        <v>0.24</v>
      </c>
      <c r="AM78" s="258">
        <v>0.27</v>
      </c>
      <c r="AN78" s="258">
        <v>-3.0000000000000027E-2</v>
      </c>
      <c r="AO78" s="230"/>
      <c r="AP78" s="221"/>
      <c r="AQ78" s="222"/>
      <c r="AR78" s="25"/>
      <c r="AS78" s="25"/>
    </row>
    <row r="79" spans="1:45" ht="15" customHeight="1" x14ac:dyDescent="0.2">
      <c r="A79" s="2"/>
      <c r="B79" s="264" t="s">
        <v>481</v>
      </c>
      <c r="C79" s="199" t="s">
        <v>482</v>
      </c>
      <c r="D79" s="199"/>
      <c r="E79" s="198" t="s">
        <v>3</v>
      </c>
      <c r="F79" s="198"/>
      <c r="G79" s="198" t="s">
        <v>483</v>
      </c>
      <c r="H79" s="260"/>
      <c r="I79" s="267" t="s">
        <v>492</v>
      </c>
      <c r="J79" s="260"/>
      <c r="K79" s="261"/>
      <c r="L79" s="41"/>
      <c r="M79" s="263">
        <v>5238</v>
      </c>
      <c r="N79" s="221" t="s">
        <v>480</v>
      </c>
      <c r="O79" s="204"/>
      <c r="P79" s="204"/>
      <c r="Q79" s="204"/>
      <c r="R79" s="204"/>
      <c r="S79" s="204"/>
      <c r="T79" s="206"/>
      <c r="U79" s="207"/>
      <c r="V79" s="41"/>
      <c r="W79" s="210" t="s">
        <v>317</v>
      </c>
      <c r="X79" s="209"/>
      <c r="Y79" s="254" t="s">
        <v>457</v>
      </c>
      <c r="Z79" s="253"/>
      <c r="AA79" s="253"/>
      <c r="AB79" s="253"/>
      <c r="AC79" s="253"/>
      <c r="AD79" s="253"/>
      <c r="AE79" s="253"/>
      <c r="AF79" s="253"/>
      <c r="AG79" s="254" t="s">
        <v>453</v>
      </c>
      <c r="AH79" s="207">
        <v>2.5380710659898478</v>
      </c>
      <c r="AI79" s="221" t="s">
        <v>472</v>
      </c>
      <c r="AJ79" s="221"/>
      <c r="AK79" s="221"/>
      <c r="AL79" s="258">
        <v>0.68</v>
      </c>
      <c r="AM79" s="258">
        <v>0.1</v>
      </c>
      <c r="AN79" s="258">
        <v>0.58000000000000007</v>
      </c>
      <c r="AO79" s="230"/>
      <c r="AP79" s="221"/>
      <c r="AQ79" s="222"/>
      <c r="AR79" s="25"/>
      <c r="AS79" s="25"/>
    </row>
    <row r="80" spans="1:45" ht="15" customHeight="1" x14ac:dyDescent="0.2">
      <c r="A80" s="2"/>
      <c r="B80" s="265"/>
      <c r="C80" s="266" t="s">
        <v>491</v>
      </c>
      <c r="D80" s="204"/>
      <c r="E80" s="204">
        <v>708</v>
      </c>
      <c r="F80" s="204"/>
      <c r="G80" s="204">
        <v>1845.5677966101696</v>
      </c>
      <c r="H80" s="204"/>
      <c r="I80" s="206"/>
      <c r="J80" s="206"/>
      <c r="K80" s="207"/>
      <c r="L80" s="41"/>
      <c r="M80" s="263">
        <v>5132</v>
      </c>
      <c r="N80" s="221" t="s">
        <v>490</v>
      </c>
      <c r="O80" s="204"/>
      <c r="P80" s="204"/>
      <c r="Q80" s="204"/>
      <c r="R80" s="204"/>
      <c r="S80" s="204"/>
      <c r="T80" s="206"/>
      <c r="U80" s="207"/>
      <c r="V80" s="41"/>
      <c r="W80" s="210" t="s">
        <v>360</v>
      </c>
      <c r="X80" s="209" t="s">
        <v>85</v>
      </c>
      <c r="Y80" s="254" t="s">
        <v>458</v>
      </c>
      <c r="Z80" s="253"/>
      <c r="AA80" s="253"/>
      <c r="AB80" s="253"/>
      <c r="AC80" s="253"/>
      <c r="AD80" s="253"/>
      <c r="AE80" s="253"/>
      <c r="AF80" s="253"/>
      <c r="AG80" s="254" t="s">
        <v>454</v>
      </c>
      <c r="AH80" s="207">
        <v>2.3904382470119523</v>
      </c>
      <c r="AI80" s="221" t="s">
        <v>474</v>
      </c>
      <c r="AJ80" s="221"/>
      <c r="AK80" s="221"/>
      <c r="AL80" s="258">
        <v>0.25</v>
      </c>
      <c r="AM80" s="258">
        <v>0</v>
      </c>
      <c r="AN80" s="258">
        <v>0.25</v>
      </c>
      <c r="AO80" s="230"/>
      <c r="AP80" s="221"/>
      <c r="AQ80" s="222"/>
      <c r="AR80" s="25"/>
      <c r="AS80" s="25"/>
    </row>
    <row r="81" spans="1:45" ht="15" customHeight="1" x14ac:dyDescent="0.2">
      <c r="A81" s="2"/>
      <c r="B81" s="203"/>
      <c r="C81" s="204"/>
      <c r="D81" s="205"/>
      <c r="E81" s="204"/>
      <c r="F81" s="204"/>
      <c r="G81" s="204"/>
      <c r="H81" s="206"/>
      <c r="I81" s="206"/>
      <c r="J81" s="206"/>
      <c r="K81" s="207"/>
      <c r="L81" s="41"/>
      <c r="M81" s="208">
        <v>5033</v>
      </c>
      <c r="N81" s="209" t="s">
        <v>484</v>
      </c>
      <c r="O81" s="204"/>
      <c r="P81" s="204"/>
      <c r="Q81" s="204"/>
      <c r="R81" s="204"/>
      <c r="S81" s="204"/>
      <c r="T81" s="206"/>
      <c r="U81" s="207"/>
      <c r="V81" s="41"/>
      <c r="W81" s="203"/>
      <c r="X81" s="209" t="s">
        <v>85</v>
      </c>
      <c r="Y81" s="221"/>
      <c r="Z81" s="221"/>
      <c r="AA81" s="221"/>
      <c r="AB81" s="221"/>
      <c r="AC81" s="221"/>
      <c r="AD81" s="221"/>
      <c r="AE81" s="221"/>
      <c r="AF81" s="231"/>
      <c r="AG81" s="221"/>
      <c r="AH81" s="223"/>
      <c r="AI81" s="221" t="s">
        <v>473</v>
      </c>
      <c r="AJ81" s="221"/>
      <c r="AK81" s="221"/>
      <c r="AL81" s="258">
        <v>0.25</v>
      </c>
      <c r="AM81" s="258">
        <v>0</v>
      </c>
      <c r="AN81" s="258">
        <v>0.25</v>
      </c>
      <c r="AO81" s="230"/>
      <c r="AP81" s="221"/>
      <c r="AQ81" s="222"/>
      <c r="AR81" s="25"/>
      <c r="AS81" s="25"/>
    </row>
    <row r="82" spans="1:45" ht="15" customHeight="1" x14ac:dyDescent="0.2">
      <c r="A82" s="2"/>
      <c r="B82" s="203"/>
      <c r="C82" s="204"/>
      <c r="D82" s="205"/>
      <c r="E82" s="204"/>
      <c r="F82" s="204"/>
      <c r="G82" s="204"/>
      <c r="H82" s="206"/>
      <c r="I82" s="206"/>
      <c r="J82" s="206"/>
      <c r="K82" s="207"/>
      <c r="L82" s="41"/>
      <c r="M82" s="208"/>
      <c r="N82" s="204"/>
      <c r="O82" s="204"/>
      <c r="P82" s="204"/>
      <c r="Q82" s="204"/>
      <c r="R82" s="204"/>
      <c r="S82" s="204"/>
      <c r="T82" s="206"/>
      <c r="U82" s="207"/>
      <c r="V82" s="41"/>
      <c r="W82" s="208" t="s">
        <v>361</v>
      </c>
      <c r="X82" s="209"/>
      <c r="Y82" s="221"/>
      <c r="Z82" s="221"/>
      <c r="AA82" s="221"/>
      <c r="AB82" s="221"/>
      <c r="AC82" s="221"/>
      <c r="AD82" s="221"/>
      <c r="AE82" s="221"/>
      <c r="AF82" s="231"/>
      <c r="AG82" s="221"/>
      <c r="AH82" s="223"/>
      <c r="AI82" s="221" t="s">
        <v>7</v>
      </c>
      <c r="AJ82" s="221"/>
      <c r="AK82" s="221"/>
      <c r="AL82" s="258">
        <v>0.43</v>
      </c>
      <c r="AM82" s="258">
        <v>0.23</v>
      </c>
      <c r="AN82" s="258">
        <v>0.19999999999999998</v>
      </c>
      <c r="AO82" s="230"/>
      <c r="AP82" s="221"/>
      <c r="AQ82" s="222"/>
      <c r="AR82" s="25"/>
      <c r="AS82" s="25"/>
    </row>
    <row r="83" spans="1:45" ht="15" customHeight="1" x14ac:dyDescent="0.2">
      <c r="A83" s="2"/>
      <c r="B83" s="203"/>
      <c r="C83" s="204"/>
      <c r="D83" s="205"/>
      <c r="E83" s="204"/>
      <c r="F83" s="204"/>
      <c r="G83" s="204"/>
      <c r="H83" s="206"/>
      <c r="I83" s="206"/>
      <c r="J83" s="206"/>
      <c r="K83" s="207"/>
      <c r="L83" s="41"/>
      <c r="M83" s="208"/>
      <c r="N83" s="204"/>
      <c r="O83" s="204"/>
      <c r="P83" s="204"/>
      <c r="Q83" s="204"/>
      <c r="R83" s="204"/>
      <c r="S83" s="204"/>
      <c r="T83" s="206"/>
      <c r="U83" s="207"/>
      <c r="V83" s="41"/>
      <c r="W83" s="210" t="s">
        <v>317</v>
      </c>
      <c r="X83" s="209"/>
      <c r="Y83" s="253" t="s">
        <v>461</v>
      </c>
      <c r="Z83" s="253"/>
      <c r="AA83" s="253"/>
      <c r="AB83" s="253"/>
      <c r="AC83" s="253"/>
      <c r="AD83" s="253"/>
      <c r="AE83" s="253"/>
      <c r="AF83" s="253"/>
      <c r="AG83" s="253" t="s">
        <v>459</v>
      </c>
      <c r="AH83" s="207">
        <v>4.5871559633027523</v>
      </c>
      <c r="AI83" s="221"/>
      <c r="AJ83" s="221"/>
      <c r="AK83" s="221"/>
      <c r="AL83" s="221"/>
      <c r="AM83" s="209"/>
      <c r="AN83" s="221"/>
      <c r="AO83" s="221"/>
      <c r="AP83" s="221"/>
      <c r="AQ83" s="222"/>
      <c r="AR83" s="25"/>
      <c r="AS83" s="25"/>
    </row>
    <row r="84" spans="1:45" ht="15" customHeight="1" x14ac:dyDescent="0.2">
      <c r="A84" s="2"/>
      <c r="B84" s="203"/>
      <c r="C84" s="204"/>
      <c r="D84" s="205"/>
      <c r="E84" s="204"/>
      <c r="F84" s="204"/>
      <c r="G84" s="204"/>
      <c r="H84" s="206"/>
      <c r="I84" s="206"/>
      <c r="J84" s="206"/>
      <c r="K84" s="207"/>
      <c r="L84" s="41"/>
      <c r="M84" s="208"/>
      <c r="N84" s="204"/>
      <c r="O84" s="204"/>
      <c r="P84" s="204"/>
      <c r="Q84" s="204"/>
      <c r="R84" s="204"/>
      <c r="S84" s="204"/>
      <c r="T84" s="206"/>
      <c r="U84" s="207"/>
      <c r="V84" s="41"/>
      <c r="W84" s="210" t="s">
        <v>362</v>
      </c>
      <c r="X84" s="209"/>
      <c r="Y84" s="253" t="s">
        <v>462</v>
      </c>
      <c r="Z84" s="253"/>
      <c r="AA84" s="253"/>
      <c r="AB84" s="253"/>
      <c r="AC84" s="253"/>
      <c r="AD84" s="253"/>
      <c r="AE84" s="253"/>
      <c r="AF84" s="253"/>
      <c r="AG84" s="253" t="s">
        <v>460</v>
      </c>
      <c r="AH84" s="207">
        <v>4.4642857142857144</v>
      </c>
      <c r="AI84" s="221"/>
      <c r="AJ84" s="221"/>
      <c r="AK84" s="221"/>
      <c r="AL84" s="221"/>
      <c r="AM84" s="209"/>
      <c r="AN84" s="221"/>
      <c r="AO84" s="221"/>
      <c r="AP84" s="221"/>
      <c r="AQ84" s="222"/>
      <c r="AR84" s="25"/>
      <c r="AS84" s="25"/>
    </row>
    <row r="85" spans="1:45" s="10" customFormat="1" ht="15" customHeight="1" x14ac:dyDescent="0.25">
      <c r="A85" s="24"/>
      <c r="B85" s="224"/>
      <c r="C85" s="225"/>
      <c r="D85" s="225"/>
      <c r="E85" s="225"/>
      <c r="F85" s="225"/>
      <c r="G85" s="225"/>
      <c r="H85" s="226"/>
      <c r="I85" s="226"/>
      <c r="J85" s="226"/>
      <c r="K85" s="227"/>
      <c r="L85" s="41"/>
      <c r="M85" s="224"/>
      <c r="N85" s="225"/>
      <c r="O85" s="225"/>
      <c r="P85" s="225"/>
      <c r="Q85" s="225"/>
      <c r="R85" s="225"/>
      <c r="S85" s="225"/>
      <c r="T85" s="225"/>
      <c r="U85" s="227"/>
      <c r="V85" s="41"/>
      <c r="W85" s="224"/>
      <c r="X85" s="225"/>
      <c r="Y85" s="225"/>
      <c r="Z85" s="225"/>
      <c r="AA85" s="225"/>
      <c r="AB85" s="225"/>
      <c r="AC85" s="225"/>
      <c r="AD85" s="225"/>
      <c r="AE85" s="225"/>
      <c r="AF85" s="226"/>
      <c r="AG85" s="226"/>
      <c r="AH85" s="227"/>
      <c r="AI85" s="225"/>
      <c r="AJ85" s="225"/>
      <c r="AK85" s="225"/>
      <c r="AL85" s="225"/>
      <c r="AM85" s="225"/>
      <c r="AN85" s="225"/>
      <c r="AO85" s="225"/>
      <c r="AP85" s="225"/>
      <c r="AQ85" s="228"/>
      <c r="AR85" s="38"/>
      <c r="AS85" s="42"/>
    </row>
    <row r="86" spans="1:45" s="10" customFormat="1" ht="15" customHeight="1" x14ac:dyDescent="0.25">
      <c r="A86" s="24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232"/>
      <c r="AG86" s="233"/>
      <c r="AH86" s="233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42"/>
    </row>
    <row r="87" spans="1:45" ht="15" customHeight="1" x14ac:dyDescent="0.2">
      <c r="A87" s="2"/>
      <c r="B87" s="197" t="s">
        <v>352</v>
      </c>
      <c r="C87" s="198"/>
      <c r="D87" s="198"/>
      <c r="E87" s="198"/>
      <c r="F87" s="198" t="s">
        <v>254</v>
      </c>
      <c r="G87" s="198" t="s">
        <v>3</v>
      </c>
      <c r="H87" s="198" t="s">
        <v>5</v>
      </c>
      <c r="I87" s="198" t="s">
        <v>6</v>
      </c>
      <c r="J87" s="198" t="s">
        <v>246</v>
      </c>
      <c r="K87" s="200" t="s">
        <v>16</v>
      </c>
      <c r="L87" s="38"/>
      <c r="M87" s="229" t="s">
        <v>353</v>
      </c>
      <c r="N87" s="220"/>
      <c r="O87" s="220"/>
      <c r="P87" s="198" t="s">
        <v>3</v>
      </c>
      <c r="Q87" s="198" t="s">
        <v>5</v>
      </c>
      <c r="R87" s="198" t="s">
        <v>6</v>
      </c>
      <c r="S87" s="198" t="s">
        <v>246</v>
      </c>
      <c r="T87" s="220"/>
      <c r="U87" s="200" t="s">
        <v>16</v>
      </c>
      <c r="V87" s="38"/>
      <c r="W87" s="229" t="s">
        <v>417</v>
      </c>
      <c r="X87" s="220"/>
      <c r="Y87" s="220"/>
      <c r="Z87" s="220"/>
      <c r="AA87" s="220"/>
      <c r="AB87" s="220"/>
      <c r="AC87" s="220"/>
      <c r="AD87" s="220"/>
      <c r="AE87" s="220"/>
      <c r="AF87" s="234"/>
      <c r="AG87" s="234"/>
      <c r="AH87" s="235"/>
      <c r="AI87" s="201" t="s">
        <v>463</v>
      </c>
      <c r="AJ87" s="199"/>
      <c r="AK87" s="199"/>
      <c r="AL87" s="257" t="s">
        <v>3</v>
      </c>
      <c r="AM87" s="257" t="s">
        <v>5</v>
      </c>
      <c r="AN87" s="257" t="s">
        <v>6</v>
      </c>
      <c r="AO87" s="220"/>
      <c r="AP87" s="198" t="s">
        <v>478</v>
      </c>
      <c r="AQ87" s="98"/>
      <c r="AR87" s="25"/>
      <c r="AS87" s="25"/>
    </row>
    <row r="88" spans="1:45" ht="15" customHeight="1" x14ac:dyDescent="0.2">
      <c r="A88" s="2"/>
      <c r="B88" s="203">
        <v>1990</v>
      </c>
      <c r="C88" s="204" t="s">
        <v>76</v>
      </c>
      <c r="D88" s="205" t="s">
        <v>77</v>
      </c>
      <c r="E88" s="204"/>
      <c r="F88" s="204">
        <v>21</v>
      </c>
      <c r="G88" s="204">
        <v>6</v>
      </c>
      <c r="H88" s="206">
        <v>0.83333333333333337</v>
      </c>
      <c r="I88" s="206">
        <v>0.33333333333333331</v>
      </c>
      <c r="J88" s="206">
        <v>1.1666666666666667</v>
      </c>
      <c r="K88" s="207">
        <v>1.6666666666666667</v>
      </c>
      <c r="L88" s="41"/>
      <c r="M88" s="208" t="s">
        <v>258</v>
      </c>
      <c r="N88" s="204"/>
      <c r="O88" s="204">
        <v>20</v>
      </c>
      <c r="P88" s="204" t="s">
        <v>331</v>
      </c>
      <c r="Q88" s="204" t="s">
        <v>274</v>
      </c>
      <c r="R88" s="204" t="s">
        <v>256</v>
      </c>
      <c r="S88" s="204" t="s">
        <v>275</v>
      </c>
      <c r="T88" s="218"/>
      <c r="U88" s="217" t="s">
        <v>348</v>
      </c>
      <c r="V88" s="41"/>
      <c r="W88" s="208" t="s">
        <v>247</v>
      </c>
      <c r="X88" s="209"/>
      <c r="Y88" s="221"/>
      <c r="Z88" s="221"/>
      <c r="AA88" s="221"/>
      <c r="AB88" s="221"/>
      <c r="AC88" s="221"/>
      <c r="AD88" s="221"/>
      <c r="AE88" s="221"/>
      <c r="AF88" s="231"/>
      <c r="AG88" s="218"/>
      <c r="AH88" s="219"/>
      <c r="AI88" s="221" t="s">
        <v>470</v>
      </c>
      <c r="AJ88" s="221"/>
      <c r="AK88" s="221"/>
      <c r="AL88" s="230">
        <v>138</v>
      </c>
      <c r="AM88" s="230">
        <v>210</v>
      </c>
      <c r="AN88" s="230">
        <v>32</v>
      </c>
      <c r="AO88" s="221"/>
      <c r="AP88" s="262">
        <f>PRODUCT(AL88/AL97)</f>
        <v>0.84662576687116564</v>
      </c>
      <c r="AQ88" s="222"/>
      <c r="AR88" s="25"/>
      <c r="AS88" s="25"/>
    </row>
    <row r="89" spans="1:45" ht="15" customHeight="1" x14ac:dyDescent="0.2">
      <c r="A89" s="2"/>
      <c r="B89" s="203">
        <v>1991</v>
      </c>
      <c r="C89" s="204" t="s">
        <v>78</v>
      </c>
      <c r="D89" s="205" t="s">
        <v>77</v>
      </c>
      <c r="E89" s="204"/>
      <c r="F89" s="204">
        <v>22</v>
      </c>
      <c r="G89" s="204">
        <v>8</v>
      </c>
      <c r="H89" s="206">
        <v>0.5</v>
      </c>
      <c r="I89" s="206">
        <v>0</v>
      </c>
      <c r="J89" s="206">
        <v>0.5</v>
      </c>
      <c r="K89" s="207">
        <v>2</v>
      </c>
      <c r="L89" s="41"/>
      <c r="M89" s="208" t="s">
        <v>261</v>
      </c>
      <c r="N89" s="204"/>
      <c r="O89" s="204">
        <v>20</v>
      </c>
      <c r="P89" s="204" t="s">
        <v>332</v>
      </c>
      <c r="Q89" s="204" t="s">
        <v>280</v>
      </c>
      <c r="R89" s="204" t="s">
        <v>271</v>
      </c>
      <c r="S89" s="204" t="s">
        <v>346</v>
      </c>
      <c r="T89" s="218"/>
      <c r="U89" s="217" t="s">
        <v>268</v>
      </c>
      <c r="V89" s="41"/>
      <c r="W89" s="210" t="s">
        <v>253</v>
      </c>
      <c r="X89" s="221"/>
      <c r="Y89" s="209" t="s">
        <v>354</v>
      </c>
      <c r="Z89" s="221"/>
      <c r="AA89" s="221"/>
      <c r="AB89" s="221"/>
      <c r="AC89" s="221"/>
      <c r="AD89" s="221"/>
      <c r="AE89" s="221"/>
      <c r="AF89" s="231"/>
      <c r="AG89" s="205" t="s">
        <v>330</v>
      </c>
      <c r="AH89" s="219"/>
      <c r="AI89" s="221" t="s">
        <v>464</v>
      </c>
      <c r="AJ89" s="221"/>
      <c r="AK89" s="221"/>
      <c r="AL89" s="230"/>
      <c r="AM89" s="258">
        <v>1.5217391304347827</v>
      </c>
      <c r="AN89" s="258">
        <v>0.2318840579710145</v>
      </c>
      <c r="AO89" s="221"/>
      <c r="AP89" s="204"/>
      <c r="AQ89" s="222"/>
      <c r="AR89" s="25"/>
      <c r="AS89" s="25"/>
    </row>
    <row r="90" spans="1:45" ht="15" customHeight="1" x14ac:dyDescent="0.2">
      <c r="A90" s="2"/>
      <c r="B90" s="203">
        <v>1992</v>
      </c>
      <c r="C90" s="204" t="s">
        <v>80</v>
      </c>
      <c r="D90" s="205" t="s">
        <v>77</v>
      </c>
      <c r="E90" s="204"/>
      <c r="F90" s="204">
        <v>23</v>
      </c>
      <c r="G90" s="204">
        <v>7</v>
      </c>
      <c r="H90" s="206">
        <v>1</v>
      </c>
      <c r="I90" s="206">
        <v>0.2857142857142857</v>
      </c>
      <c r="J90" s="206">
        <v>1.2857142857142858</v>
      </c>
      <c r="K90" s="207">
        <v>3.2857142857142856</v>
      </c>
      <c r="L90" s="41"/>
      <c r="M90" s="208" t="s">
        <v>264</v>
      </c>
      <c r="N90" s="204"/>
      <c r="O90" s="204">
        <v>21</v>
      </c>
      <c r="P90" s="204" t="s">
        <v>333</v>
      </c>
      <c r="Q90" s="204" t="s">
        <v>337</v>
      </c>
      <c r="R90" s="204" t="s">
        <v>265</v>
      </c>
      <c r="S90" s="204" t="s">
        <v>344</v>
      </c>
      <c r="T90" s="218"/>
      <c r="U90" s="217" t="s">
        <v>332</v>
      </c>
      <c r="V90" s="41"/>
      <c r="W90" s="203"/>
      <c r="X90" s="209"/>
      <c r="Y90" s="209"/>
      <c r="Z90" s="221"/>
      <c r="AA90" s="221"/>
      <c r="AB90" s="221"/>
      <c r="AC90" s="221"/>
      <c r="AD90" s="221"/>
      <c r="AE90" s="221"/>
      <c r="AF90" s="231"/>
      <c r="AG90" s="205"/>
      <c r="AH90" s="219"/>
      <c r="AI90" s="221"/>
      <c r="AJ90" s="221"/>
      <c r="AK90" s="221"/>
      <c r="AL90" s="230"/>
      <c r="AM90" s="230"/>
      <c r="AN90" s="230"/>
      <c r="AO90" s="221"/>
      <c r="AP90" s="204"/>
      <c r="AQ90" s="222"/>
      <c r="AR90" s="25"/>
      <c r="AS90" s="25"/>
    </row>
    <row r="91" spans="1:45" ht="15" customHeight="1" x14ac:dyDescent="0.2">
      <c r="A91" s="2"/>
      <c r="B91" s="203">
        <v>1993</v>
      </c>
      <c r="C91" s="204" t="s">
        <v>82</v>
      </c>
      <c r="D91" s="205" t="s">
        <v>77</v>
      </c>
      <c r="E91" s="204"/>
      <c r="F91" s="204">
        <v>24</v>
      </c>
      <c r="G91" s="204">
        <v>4</v>
      </c>
      <c r="H91" s="206">
        <v>1.75</v>
      </c>
      <c r="I91" s="206">
        <v>0</v>
      </c>
      <c r="J91" s="206">
        <v>1.75</v>
      </c>
      <c r="K91" s="207">
        <v>3.25</v>
      </c>
      <c r="L91" s="41"/>
      <c r="M91" s="208" t="s">
        <v>267</v>
      </c>
      <c r="N91" s="204"/>
      <c r="O91" s="204"/>
      <c r="P91" s="204" t="s">
        <v>334</v>
      </c>
      <c r="Q91" s="204" t="s">
        <v>336</v>
      </c>
      <c r="R91" s="204" t="s">
        <v>338</v>
      </c>
      <c r="S91" s="204" t="s">
        <v>345</v>
      </c>
      <c r="T91" s="218"/>
      <c r="U91" s="217" t="s">
        <v>349</v>
      </c>
      <c r="V91" s="41"/>
      <c r="W91" s="210" t="s">
        <v>252</v>
      </c>
      <c r="X91" s="209"/>
      <c r="Y91" s="209"/>
      <c r="Z91" s="221"/>
      <c r="AA91" s="221"/>
      <c r="AB91" s="221"/>
      <c r="AC91" s="221"/>
      <c r="AD91" s="221"/>
      <c r="AE91" s="221"/>
      <c r="AF91" s="231"/>
      <c r="AG91" s="209"/>
      <c r="AH91" s="219"/>
      <c r="AI91" s="221" t="s">
        <v>471</v>
      </c>
      <c r="AJ91" s="221"/>
      <c r="AK91" s="221"/>
      <c r="AL91" s="230">
        <v>15</v>
      </c>
      <c r="AM91" s="230">
        <v>21</v>
      </c>
      <c r="AN91" s="230">
        <v>4</v>
      </c>
      <c r="AO91" s="221"/>
      <c r="AP91" s="262">
        <f>PRODUCT(AL91/AL97)</f>
        <v>9.202453987730061E-2</v>
      </c>
      <c r="AQ91" s="222"/>
      <c r="AR91" s="25"/>
      <c r="AS91" s="25"/>
    </row>
    <row r="92" spans="1:45" ht="15" customHeight="1" x14ac:dyDescent="0.2">
      <c r="A92" s="2"/>
      <c r="B92" s="203">
        <v>1994</v>
      </c>
      <c r="C92" s="204" t="s">
        <v>80</v>
      </c>
      <c r="D92" s="205" t="s">
        <v>77</v>
      </c>
      <c r="E92" s="204"/>
      <c r="F92" s="204">
        <v>25</v>
      </c>
      <c r="G92" s="204">
        <v>4</v>
      </c>
      <c r="H92" s="206">
        <v>2.75</v>
      </c>
      <c r="I92" s="206">
        <v>0.25</v>
      </c>
      <c r="J92" s="206">
        <v>3</v>
      </c>
      <c r="K92" s="207">
        <v>4.75</v>
      </c>
      <c r="L92" s="41"/>
      <c r="M92" s="208" t="s">
        <v>270</v>
      </c>
      <c r="N92" s="204"/>
      <c r="O92" s="204"/>
      <c r="P92" s="204" t="s">
        <v>335</v>
      </c>
      <c r="Q92" s="204" t="s">
        <v>215</v>
      </c>
      <c r="R92" s="204" t="s">
        <v>255</v>
      </c>
      <c r="S92" s="204" t="s">
        <v>347</v>
      </c>
      <c r="T92" s="218"/>
      <c r="U92" s="217" t="s">
        <v>281</v>
      </c>
      <c r="V92" s="41"/>
      <c r="W92" s="210" t="s">
        <v>253</v>
      </c>
      <c r="X92" s="209"/>
      <c r="Y92" s="209" t="s">
        <v>357</v>
      </c>
      <c r="Z92" s="221"/>
      <c r="AA92" s="221"/>
      <c r="AB92" s="221"/>
      <c r="AC92" s="221"/>
      <c r="AD92" s="221"/>
      <c r="AE92" s="221"/>
      <c r="AF92" s="221"/>
      <c r="AG92" s="205" t="s">
        <v>358</v>
      </c>
      <c r="AH92" s="207">
        <v>1.2658227848101267</v>
      </c>
      <c r="AI92" s="221" t="s">
        <v>464</v>
      </c>
      <c r="AJ92" s="221"/>
      <c r="AK92" s="221"/>
      <c r="AL92" s="230"/>
      <c r="AM92" s="258">
        <v>1.4</v>
      </c>
      <c r="AN92" s="258">
        <v>0.26666666666666666</v>
      </c>
      <c r="AO92" s="221"/>
      <c r="AP92" s="204"/>
      <c r="AQ92" s="222"/>
      <c r="AR92" s="25"/>
      <c r="AS92" s="25"/>
    </row>
    <row r="93" spans="1:45" ht="15" customHeight="1" x14ac:dyDescent="0.2">
      <c r="A93" s="2"/>
      <c r="B93" s="203">
        <v>1995</v>
      </c>
      <c r="C93" s="204" t="s">
        <v>78</v>
      </c>
      <c r="D93" s="205" t="s">
        <v>77</v>
      </c>
      <c r="E93" s="204"/>
      <c r="F93" s="204">
        <v>26</v>
      </c>
      <c r="G93" s="204">
        <v>10</v>
      </c>
      <c r="H93" s="206">
        <v>1.2</v>
      </c>
      <c r="I93" s="206">
        <v>0.1</v>
      </c>
      <c r="J93" s="206">
        <v>1.3</v>
      </c>
      <c r="K93" s="207">
        <v>2.6</v>
      </c>
      <c r="L93" s="41"/>
      <c r="M93" s="208" t="s">
        <v>273</v>
      </c>
      <c r="N93" s="204"/>
      <c r="O93" s="204"/>
      <c r="P93" s="204" t="s">
        <v>336</v>
      </c>
      <c r="Q93" s="204" t="s">
        <v>84</v>
      </c>
      <c r="R93" s="204" t="s">
        <v>259</v>
      </c>
      <c r="S93" s="204" t="s">
        <v>288</v>
      </c>
      <c r="T93" s="218"/>
      <c r="U93" s="217" t="s">
        <v>350</v>
      </c>
      <c r="V93" s="41"/>
      <c r="W93" s="210" t="s">
        <v>318</v>
      </c>
      <c r="X93" s="209"/>
      <c r="Y93" s="209" t="s">
        <v>356</v>
      </c>
      <c r="Z93" s="221"/>
      <c r="AA93" s="221"/>
      <c r="AB93" s="221"/>
      <c r="AC93" s="221"/>
      <c r="AD93" s="221"/>
      <c r="AE93" s="221"/>
      <c r="AF93" s="221"/>
      <c r="AG93" s="205" t="s">
        <v>355</v>
      </c>
      <c r="AH93" s="207">
        <v>1.4598540145985401</v>
      </c>
      <c r="AI93" s="221"/>
      <c r="AJ93" s="221"/>
      <c r="AK93" s="221"/>
      <c r="AL93" s="230"/>
      <c r="AM93" s="230"/>
      <c r="AN93" s="230"/>
      <c r="AO93" s="221"/>
      <c r="AP93" s="204"/>
      <c r="AQ93" s="222"/>
      <c r="AR93" s="25"/>
      <c r="AS93" s="25"/>
    </row>
    <row r="94" spans="1:45" ht="15" customHeight="1" x14ac:dyDescent="0.2">
      <c r="A94" s="2"/>
      <c r="B94" s="203">
        <v>1996</v>
      </c>
      <c r="C94" s="204" t="s">
        <v>80</v>
      </c>
      <c r="D94" s="205" t="s">
        <v>77</v>
      </c>
      <c r="E94" s="204"/>
      <c r="F94" s="204">
        <v>27</v>
      </c>
      <c r="G94" s="211">
        <v>10</v>
      </c>
      <c r="H94" s="206">
        <v>0.8</v>
      </c>
      <c r="I94" s="206">
        <v>0.3</v>
      </c>
      <c r="J94" s="206">
        <v>1.1000000000000001</v>
      </c>
      <c r="K94" s="207">
        <v>4</v>
      </c>
      <c r="L94" s="41"/>
      <c r="M94" s="208" t="s">
        <v>277</v>
      </c>
      <c r="N94" s="204"/>
      <c r="O94" s="204"/>
      <c r="P94" s="204" t="s">
        <v>297</v>
      </c>
      <c r="Q94" s="204" t="s">
        <v>87</v>
      </c>
      <c r="R94" s="204" t="s">
        <v>262</v>
      </c>
      <c r="S94" s="204" t="s">
        <v>289</v>
      </c>
      <c r="T94" s="218"/>
      <c r="U94" s="217" t="s">
        <v>347</v>
      </c>
      <c r="V94" s="41"/>
      <c r="W94" s="203"/>
      <c r="X94" s="209"/>
      <c r="Y94" s="221"/>
      <c r="Z94" s="221"/>
      <c r="AA94" s="221"/>
      <c r="AB94" s="221"/>
      <c r="AC94" s="221"/>
      <c r="AD94" s="221"/>
      <c r="AE94" s="221"/>
      <c r="AF94" s="221"/>
      <c r="AG94" s="221"/>
      <c r="AH94" s="223"/>
      <c r="AI94" s="221" t="s">
        <v>472</v>
      </c>
      <c r="AJ94" s="221"/>
      <c r="AK94" s="221"/>
      <c r="AL94" s="230">
        <v>10</v>
      </c>
      <c r="AM94" s="230">
        <v>24</v>
      </c>
      <c r="AN94" s="230">
        <v>1</v>
      </c>
      <c r="AO94" s="221"/>
      <c r="AP94" s="262">
        <f>PRODUCT(AL94/AL97)</f>
        <v>6.1349693251533742E-2</v>
      </c>
      <c r="AQ94" s="222"/>
      <c r="AR94" s="25"/>
      <c r="AS94" s="25"/>
    </row>
    <row r="95" spans="1:45" ht="15" customHeight="1" x14ac:dyDescent="0.2">
      <c r="A95" s="2"/>
      <c r="B95" s="203">
        <v>1997</v>
      </c>
      <c r="C95" s="204" t="s">
        <v>78</v>
      </c>
      <c r="D95" s="205" t="s">
        <v>77</v>
      </c>
      <c r="E95" s="204"/>
      <c r="F95" s="204">
        <v>28</v>
      </c>
      <c r="G95" s="204">
        <v>10</v>
      </c>
      <c r="H95" s="206">
        <v>0.9</v>
      </c>
      <c r="I95" s="251">
        <v>0.5</v>
      </c>
      <c r="J95" s="206">
        <v>1.4</v>
      </c>
      <c r="K95" s="207">
        <v>4.0999999999999996</v>
      </c>
      <c r="L95" s="41"/>
      <c r="M95" s="208" t="s">
        <v>279</v>
      </c>
      <c r="N95" s="204"/>
      <c r="O95" s="204"/>
      <c r="P95" s="204" t="s">
        <v>223</v>
      </c>
      <c r="Q95" s="204" t="s">
        <v>78</v>
      </c>
      <c r="R95" s="204" t="s">
        <v>339</v>
      </c>
      <c r="S95" s="204" t="s">
        <v>219</v>
      </c>
      <c r="T95" s="218"/>
      <c r="U95" s="217" t="s">
        <v>290</v>
      </c>
      <c r="V95" s="41"/>
      <c r="W95" s="208" t="s">
        <v>359</v>
      </c>
      <c r="X95" s="209"/>
      <c r="Y95" s="221"/>
      <c r="Z95" s="221"/>
      <c r="AA95" s="221"/>
      <c r="AB95" s="221"/>
      <c r="AC95" s="221"/>
      <c r="AD95" s="221"/>
      <c r="AE95" s="209"/>
      <c r="AF95" s="231"/>
      <c r="AG95" s="218"/>
      <c r="AH95" s="223"/>
      <c r="AI95" s="221" t="s">
        <v>464</v>
      </c>
      <c r="AJ95" s="221"/>
      <c r="AK95" s="221"/>
      <c r="AL95" s="230"/>
      <c r="AM95" s="258">
        <v>2.4</v>
      </c>
      <c r="AN95" s="258">
        <v>0.1</v>
      </c>
      <c r="AO95" s="221"/>
      <c r="AP95" s="204"/>
      <c r="AQ95" s="222"/>
      <c r="AR95" s="25"/>
      <c r="AS95" s="25"/>
    </row>
    <row r="96" spans="1:45" ht="15" customHeight="1" x14ac:dyDescent="0.2">
      <c r="A96" s="2"/>
      <c r="B96" s="203">
        <v>1998</v>
      </c>
      <c r="C96" s="204" t="s">
        <v>80</v>
      </c>
      <c r="D96" s="205" t="s">
        <v>86</v>
      </c>
      <c r="E96" s="204"/>
      <c r="F96" s="204">
        <v>29</v>
      </c>
      <c r="G96" s="211">
        <v>10</v>
      </c>
      <c r="H96" s="206">
        <v>2.4</v>
      </c>
      <c r="I96" s="206">
        <v>0.1</v>
      </c>
      <c r="J96" s="206">
        <v>2.5</v>
      </c>
      <c r="K96" s="207">
        <v>4.8</v>
      </c>
      <c r="L96" s="41"/>
      <c r="M96" s="208" t="s">
        <v>284</v>
      </c>
      <c r="N96" s="204"/>
      <c r="O96" s="204"/>
      <c r="P96" s="204" t="s">
        <v>72</v>
      </c>
      <c r="Q96" s="204" t="s">
        <v>80</v>
      </c>
      <c r="R96" s="204" t="s">
        <v>245</v>
      </c>
      <c r="S96" s="204" t="s">
        <v>87</v>
      </c>
      <c r="T96" s="218"/>
      <c r="U96" s="217" t="s">
        <v>224</v>
      </c>
      <c r="V96" s="41"/>
      <c r="W96" s="210" t="s">
        <v>253</v>
      </c>
      <c r="X96" s="209"/>
      <c r="Y96" s="209" t="s">
        <v>363</v>
      </c>
      <c r="Z96" s="221"/>
      <c r="AA96" s="221"/>
      <c r="AB96" s="221"/>
      <c r="AC96" s="221"/>
      <c r="AD96" s="221"/>
      <c r="AE96" s="209"/>
      <c r="AF96" s="231"/>
      <c r="AG96" s="209" t="s">
        <v>364</v>
      </c>
      <c r="AH96" s="207">
        <v>1.680672268907563</v>
      </c>
      <c r="AI96" s="221"/>
      <c r="AJ96" s="221"/>
      <c r="AK96" s="221"/>
      <c r="AL96" s="221"/>
      <c r="AM96" s="221"/>
      <c r="AN96" s="221"/>
      <c r="AO96" s="221"/>
      <c r="AP96" s="204"/>
      <c r="AQ96" s="222"/>
      <c r="AR96" s="25"/>
      <c r="AS96" s="25"/>
    </row>
    <row r="97" spans="1:45" ht="15" customHeight="1" x14ac:dyDescent="0.2">
      <c r="A97" s="2"/>
      <c r="B97" s="203">
        <v>1999</v>
      </c>
      <c r="C97" s="204" t="s">
        <v>80</v>
      </c>
      <c r="D97" s="205" t="s">
        <v>77</v>
      </c>
      <c r="E97" s="204"/>
      <c r="F97" s="204">
        <v>30</v>
      </c>
      <c r="G97" s="204">
        <v>10</v>
      </c>
      <c r="H97" s="206">
        <v>1.3</v>
      </c>
      <c r="I97" s="206">
        <v>0.6</v>
      </c>
      <c r="J97" s="206">
        <v>1.9</v>
      </c>
      <c r="K97" s="250">
        <v>5.5</v>
      </c>
      <c r="L97" s="41"/>
      <c r="M97" s="208" t="s">
        <v>287</v>
      </c>
      <c r="N97" s="204"/>
      <c r="O97" s="204"/>
      <c r="P97" s="204" t="s">
        <v>78</v>
      </c>
      <c r="Q97" s="131" t="s">
        <v>83</v>
      </c>
      <c r="R97" s="131" t="s">
        <v>282</v>
      </c>
      <c r="S97" s="204" t="s">
        <v>79</v>
      </c>
      <c r="T97" s="218"/>
      <c r="U97" s="217" t="s">
        <v>33</v>
      </c>
      <c r="V97" s="41"/>
      <c r="W97" s="210" t="s">
        <v>318</v>
      </c>
      <c r="X97" s="209"/>
      <c r="Y97" s="209" t="s">
        <v>365</v>
      </c>
      <c r="Z97" s="221"/>
      <c r="AA97" s="221"/>
      <c r="AB97" s="221"/>
      <c r="AC97" s="221"/>
      <c r="AD97" s="221"/>
      <c r="AE97" s="209"/>
      <c r="AF97" s="231"/>
      <c r="AG97" s="209" t="s">
        <v>366</v>
      </c>
      <c r="AH97" s="207">
        <v>1.4925373134328359</v>
      </c>
      <c r="AI97" s="221" t="s">
        <v>7</v>
      </c>
      <c r="AJ97" s="221"/>
      <c r="AK97" s="221"/>
      <c r="AL97" s="221">
        <v>163</v>
      </c>
      <c r="AM97" s="221">
        <v>255</v>
      </c>
      <c r="AN97" s="221">
        <v>37</v>
      </c>
      <c r="AO97" s="221"/>
      <c r="AP97" s="262"/>
      <c r="AQ97" s="222"/>
      <c r="AR97" s="25"/>
      <c r="AS97" s="25"/>
    </row>
    <row r="98" spans="1:45" ht="15" customHeight="1" x14ac:dyDescent="0.2">
      <c r="A98" s="2"/>
      <c r="B98" s="203">
        <v>2000</v>
      </c>
      <c r="C98" s="204" t="s">
        <v>78</v>
      </c>
      <c r="D98" s="205" t="s">
        <v>77</v>
      </c>
      <c r="E98" s="204"/>
      <c r="F98" s="204">
        <v>31</v>
      </c>
      <c r="G98" s="204">
        <v>10</v>
      </c>
      <c r="H98" s="206">
        <v>2.1</v>
      </c>
      <c r="I98" s="206">
        <v>0.2</v>
      </c>
      <c r="J98" s="206">
        <v>2.2999999999999998</v>
      </c>
      <c r="K98" s="207">
        <v>3.6</v>
      </c>
      <c r="L98" s="41"/>
      <c r="M98" s="208" t="s">
        <v>292</v>
      </c>
      <c r="N98" s="204"/>
      <c r="O98" s="204"/>
      <c r="P98" s="131" t="s">
        <v>83</v>
      </c>
      <c r="Q98" s="204" t="s">
        <v>80</v>
      </c>
      <c r="R98" s="204" t="s">
        <v>334</v>
      </c>
      <c r="S98" s="204" t="s">
        <v>82</v>
      </c>
      <c r="T98" s="218"/>
      <c r="U98" s="217" t="s">
        <v>33</v>
      </c>
      <c r="V98" s="41"/>
      <c r="W98" s="210"/>
      <c r="X98" s="209"/>
      <c r="Y98" s="221"/>
      <c r="Z98" s="221"/>
      <c r="AA98" s="221"/>
      <c r="AB98" s="221"/>
      <c r="AC98" s="221"/>
      <c r="AD98" s="221"/>
      <c r="AE98" s="209"/>
      <c r="AF98" s="212"/>
      <c r="AG98" s="218"/>
      <c r="AH98" s="223"/>
      <c r="AI98" s="221" t="s">
        <v>464</v>
      </c>
      <c r="AJ98" s="221"/>
      <c r="AK98" s="221"/>
      <c r="AL98" s="221"/>
      <c r="AM98" s="231">
        <v>1.5644171779141105</v>
      </c>
      <c r="AN98" s="231">
        <v>0.22699386503067484</v>
      </c>
      <c r="AO98" s="221"/>
      <c r="AP98" s="204"/>
      <c r="AQ98" s="222"/>
      <c r="AR98" s="25"/>
      <c r="AS98" s="25"/>
    </row>
    <row r="99" spans="1:45" ht="15" customHeight="1" x14ac:dyDescent="0.2">
      <c r="A99" s="2"/>
      <c r="B99" s="203">
        <v>2001</v>
      </c>
      <c r="C99" s="204" t="s">
        <v>78</v>
      </c>
      <c r="D99" s="205" t="s">
        <v>77</v>
      </c>
      <c r="E99" s="204"/>
      <c r="F99" s="204">
        <v>32</v>
      </c>
      <c r="G99" s="204">
        <v>10</v>
      </c>
      <c r="H99" s="206">
        <v>1.4</v>
      </c>
      <c r="I99" s="206">
        <v>0.2</v>
      </c>
      <c r="J99" s="206">
        <v>1.6</v>
      </c>
      <c r="K99" s="207">
        <v>4.0999999999999996</v>
      </c>
      <c r="L99" s="41"/>
      <c r="M99" s="208" t="s">
        <v>294</v>
      </c>
      <c r="N99" s="204"/>
      <c r="O99" s="204"/>
      <c r="P99" s="204" t="s">
        <v>83</v>
      </c>
      <c r="Q99" s="204" t="s">
        <v>80</v>
      </c>
      <c r="R99" s="204" t="s">
        <v>340</v>
      </c>
      <c r="S99" s="204" t="s">
        <v>82</v>
      </c>
      <c r="T99" s="218"/>
      <c r="U99" s="217" t="s">
        <v>81</v>
      </c>
      <c r="V99" s="41"/>
      <c r="W99" s="208" t="s">
        <v>361</v>
      </c>
      <c r="X99" s="209"/>
      <c r="Y99" s="221"/>
      <c r="Z99" s="221"/>
      <c r="AA99" s="221"/>
      <c r="AB99" s="221"/>
      <c r="AC99" s="221"/>
      <c r="AD99" s="221"/>
      <c r="AE99" s="209"/>
      <c r="AF99" s="212"/>
      <c r="AG99" s="218"/>
      <c r="AH99" s="223"/>
      <c r="AI99" s="221"/>
      <c r="AJ99" s="221"/>
      <c r="AK99" s="221"/>
      <c r="AL99" s="221"/>
      <c r="AM99" s="221"/>
      <c r="AN99" s="221"/>
      <c r="AO99" s="221"/>
      <c r="AP99" s="204"/>
      <c r="AQ99" s="222"/>
      <c r="AR99" s="25"/>
      <c r="AS99" s="25"/>
    </row>
    <row r="100" spans="1:45" ht="15" customHeight="1" x14ac:dyDescent="0.2">
      <c r="A100" s="2"/>
      <c r="B100" s="203">
        <v>2002</v>
      </c>
      <c r="C100" s="204" t="s">
        <v>87</v>
      </c>
      <c r="D100" s="205" t="s">
        <v>88</v>
      </c>
      <c r="E100" s="204"/>
      <c r="F100" s="204">
        <v>33</v>
      </c>
      <c r="G100" s="204">
        <v>3</v>
      </c>
      <c r="H100" s="206">
        <v>1.3333333333333333</v>
      </c>
      <c r="I100" s="206">
        <v>0</v>
      </c>
      <c r="J100" s="206">
        <v>1.3333333333333333</v>
      </c>
      <c r="K100" s="207">
        <v>4</v>
      </c>
      <c r="L100" s="41"/>
      <c r="M100" s="208" t="s">
        <v>296</v>
      </c>
      <c r="N100" s="204"/>
      <c r="O100" s="204"/>
      <c r="P100" s="204" t="s">
        <v>80</v>
      </c>
      <c r="Q100" s="204" t="s">
        <v>80</v>
      </c>
      <c r="R100" s="204" t="s">
        <v>345</v>
      </c>
      <c r="S100" s="204" t="s">
        <v>87</v>
      </c>
      <c r="T100" s="218"/>
      <c r="U100" s="217" t="s">
        <v>81</v>
      </c>
      <c r="V100" s="41"/>
      <c r="W100" s="210" t="s">
        <v>250</v>
      </c>
      <c r="X100" s="209"/>
      <c r="Y100" s="209" t="s">
        <v>367</v>
      </c>
      <c r="Z100" s="221"/>
      <c r="AA100" s="221"/>
      <c r="AB100" s="221"/>
      <c r="AC100" s="221"/>
      <c r="AD100" s="221"/>
      <c r="AE100" s="209"/>
      <c r="AF100" s="231"/>
      <c r="AG100" s="209" t="s">
        <v>368</v>
      </c>
      <c r="AH100" s="207">
        <v>3.6764705882352939</v>
      </c>
      <c r="AI100" s="221"/>
      <c r="AJ100" s="221"/>
      <c r="AK100" s="221"/>
      <c r="AL100" s="221"/>
      <c r="AM100" s="221"/>
      <c r="AN100" s="221"/>
      <c r="AO100" s="221"/>
      <c r="AP100" s="262"/>
      <c r="AQ100" s="222"/>
      <c r="AR100" s="25"/>
      <c r="AS100" s="25"/>
    </row>
    <row r="101" spans="1:45" ht="15" customHeight="1" x14ac:dyDescent="0.2">
      <c r="A101" s="2"/>
      <c r="B101" s="203">
        <v>2003</v>
      </c>
      <c r="C101" s="204" t="s">
        <v>80</v>
      </c>
      <c r="D101" s="205" t="s">
        <v>88</v>
      </c>
      <c r="E101" s="204"/>
      <c r="F101" s="204">
        <v>34</v>
      </c>
      <c r="G101" s="204">
        <v>12</v>
      </c>
      <c r="H101" s="206">
        <v>1.4166666666666667</v>
      </c>
      <c r="I101" s="206">
        <v>0.33333333333333331</v>
      </c>
      <c r="J101" s="206">
        <v>1.75</v>
      </c>
      <c r="K101" s="207">
        <v>4</v>
      </c>
      <c r="L101" s="41"/>
      <c r="M101" s="208" t="s">
        <v>299</v>
      </c>
      <c r="N101" s="204"/>
      <c r="O101" s="204"/>
      <c r="P101" s="204" t="s">
        <v>83</v>
      </c>
      <c r="Q101" s="204" t="s">
        <v>80</v>
      </c>
      <c r="R101" s="204" t="s">
        <v>282</v>
      </c>
      <c r="S101" s="204" t="s">
        <v>78</v>
      </c>
      <c r="T101" s="218"/>
      <c r="U101" s="217" t="s">
        <v>79</v>
      </c>
      <c r="V101" s="41"/>
      <c r="W101" s="210" t="s">
        <v>251</v>
      </c>
      <c r="X101" s="209"/>
      <c r="Y101" s="209" t="s">
        <v>369</v>
      </c>
      <c r="Z101" s="221"/>
      <c r="AA101" s="221"/>
      <c r="AB101" s="221"/>
      <c r="AC101" s="221"/>
      <c r="AD101" s="221"/>
      <c r="AE101" s="209"/>
      <c r="AF101" s="231"/>
      <c r="AG101" s="209" t="s">
        <v>370</v>
      </c>
      <c r="AH101" s="207">
        <v>3.7735849056603774</v>
      </c>
      <c r="AI101" s="221"/>
      <c r="AJ101" s="221"/>
      <c r="AK101" s="221"/>
      <c r="AL101" s="221"/>
      <c r="AM101" s="221"/>
      <c r="AN101" s="221"/>
      <c r="AO101" s="221"/>
      <c r="AP101" s="221"/>
      <c r="AQ101" s="222"/>
      <c r="AR101" s="25"/>
      <c r="AS101" s="25"/>
    </row>
    <row r="102" spans="1:45" ht="15" customHeight="1" x14ac:dyDescent="0.2">
      <c r="A102" s="2"/>
      <c r="B102" s="203">
        <v>2004</v>
      </c>
      <c r="C102" s="204" t="s">
        <v>33</v>
      </c>
      <c r="D102" s="205" t="s">
        <v>89</v>
      </c>
      <c r="E102" s="204"/>
      <c r="F102" s="204">
        <v>35</v>
      </c>
      <c r="G102" s="204"/>
      <c r="H102" s="206"/>
      <c r="I102" s="206"/>
      <c r="J102" s="206"/>
      <c r="K102" s="207"/>
      <c r="L102" s="41"/>
      <c r="M102" s="208" t="s">
        <v>301</v>
      </c>
      <c r="N102" s="204"/>
      <c r="O102" s="204"/>
      <c r="P102" s="204" t="s">
        <v>83</v>
      </c>
      <c r="Q102" s="204" t="s">
        <v>76</v>
      </c>
      <c r="R102" s="204" t="s">
        <v>342</v>
      </c>
      <c r="S102" s="204" t="s">
        <v>82</v>
      </c>
      <c r="T102" s="218"/>
      <c r="U102" s="217" t="s">
        <v>84</v>
      </c>
      <c r="V102" s="41"/>
      <c r="W102" s="210"/>
      <c r="X102" s="209"/>
      <c r="Y102" s="221"/>
      <c r="Z102" s="221"/>
      <c r="AA102" s="221"/>
      <c r="AB102" s="221"/>
      <c r="AC102" s="221"/>
      <c r="AD102" s="221"/>
      <c r="AE102" s="209"/>
      <c r="AF102" s="212"/>
      <c r="AG102" s="218"/>
      <c r="AH102" s="223"/>
      <c r="AI102" s="221"/>
      <c r="AJ102" s="221"/>
      <c r="AK102" s="221"/>
      <c r="AL102" s="221"/>
      <c r="AM102" s="221"/>
      <c r="AN102" s="221"/>
      <c r="AO102" s="221"/>
      <c r="AP102" s="221"/>
      <c r="AQ102" s="222"/>
      <c r="AR102" s="25"/>
      <c r="AS102" s="25"/>
    </row>
    <row r="103" spans="1:45" ht="15" customHeight="1" x14ac:dyDescent="0.2">
      <c r="A103" s="2"/>
      <c r="B103" s="203">
        <v>2005</v>
      </c>
      <c r="C103" s="204" t="s">
        <v>78</v>
      </c>
      <c r="D103" s="205" t="s">
        <v>77</v>
      </c>
      <c r="E103" s="204"/>
      <c r="F103" s="204">
        <v>36</v>
      </c>
      <c r="G103" s="204">
        <v>14</v>
      </c>
      <c r="H103" s="206">
        <v>2.4285714285714284</v>
      </c>
      <c r="I103" s="206">
        <v>0.21428571428571427</v>
      </c>
      <c r="J103" s="206">
        <v>2.6428571428571428</v>
      </c>
      <c r="K103" s="207">
        <v>3.8571428571428572</v>
      </c>
      <c r="L103" s="41"/>
      <c r="M103" s="208" t="s">
        <v>303</v>
      </c>
      <c r="N103" s="204"/>
      <c r="O103" s="204"/>
      <c r="P103" s="204" t="s">
        <v>83</v>
      </c>
      <c r="Q103" s="204" t="s">
        <v>80</v>
      </c>
      <c r="R103" s="204" t="s">
        <v>341</v>
      </c>
      <c r="S103" s="131" t="s">
        <v>80</v>
      </c>
      <c r="T103" s="218"/>
      <c r="U103" s="217" t="s">
        <v>79</v>
      </c>
      <c r="V103" s="41"/>
      <c r="W103" s="236"/>
      <c r="X103" s="205"/>
      <c r="Y103" s="205"/>
      <c r="Z103" s="205"/>
      <c r="AA103" s="205"/>
      <c r="AB103" s="205"/>
      <c r="AC103" s="205"/>
      <c r="AD103" s="205"/>
      <c r="AE103" s="205"/>
      <c r="AF103" s="218"/>
      <c r="AG103" s="218"/>
      <c r="AH103" s="219"/>
      <c r="AI103" s="221"/>
      <c r="AJ103" s="221"/>
      <c r="AK103" s="221"/>
      <c r="AL103" s="221"/>
      <c r="AM103" s="221"/>
      <c r="AN103" s="221"/>
      <c r="AO103" s="221"/>
      <c r="AP103" s="221"/>
      <c r="AQ103" s="222"/>
      <c r="AR103" s="25"/>
      <c r="AS103" s="25"/>
    </row>
    <row r="104" spans="1:45" ht="15" customHeight="1" x14ac:dyDescent="0.2">
      <c r="A104" s="2"/>
      <c r="B104" s="203">
        <v>2006</v>
      </c>
      <c r="C104" s="204" t="s">
        <v>87</v>
      </c>
      <c r="D104" s="205" t="s">
        <v>77</v>
      </c>
      <c r="E104" s="204"/>
      <c r="F104" s="204">
        <v>37</v>
      </c>
      <c r="G104" s="204">
        <v>7</v>
      </c>
      <c r="H104" s="206">
        <v>1</v>
      </c>
      <c r="I104" s="206">
        <v>0.14285714285714285</v>
      </c>
      <c r="J104" s="206">
        <v>1.1428571428571428</v>
      </c>
      <c r="K104" s="207">
        <v>2.2857142857142856</v>
      </c>
      <c r="L104" s="41"/>
      <c r="M104" s="208" t="s">
        <v>305</v>
      </c>
      <c r="N104" s="204"/>
      <c r="O104" s="204"/>
      <c r="P104" s="204" t="s">
        <v>83</v>
      </c>
      <c r="Q104" s="204" t="s">
        <v>76</v>
      </c>
      <c r="R104" s="204" t="s">
        <v>285</v>
      </c>
      <c r="S104" s="204" t="s">
        <v>76</v>
      </c>
      <c r="T104" s="218"/>
      <c r="U104" s="217" t="s">
        <v>72</v>
      </c>
      <c r="V104" s="41"/>
      <c r="W104" s="236"/>
      <c r="X104" s="205"/>
      <c r="Y104" s="205"/>
      <c r="Z104" s="205"/>
      <c r="AA104" s="205"/>
      <c r="AB104" s="205"/>
      <c r="AC104" s="205"/>
      <c r="AD104" s="205"/>
      <c r="AE104" s="205"/>
      <c r="AF104" s="218"/>
      <c r="AG104" s="218"/>
      <c r="AH104" s="219"/>
      <c r="AI104" s="221"/>
      <c r="AJ104" s="221"/>
      <c r="AK104" s="221"/>
      <c r="AL104" s="221"/>
      <c r="AM104" s="221"/>
      <c r="AN104" s="221"/>
      <c r="AO104" s="221"/>
      <c r="AP104" s="221"/>
      <c r="AQ104" s="222"/>
      <c r="AR104" s="25"/>
      <c r="AS104" s="25"/>
    </row>
    <row r="105" spans="1:45" ht="15" customHeight="1" x14ac:dyDescent="0.2">
      <c r="A105" s="2"/>
      <c r="B105" s="203">
        <v>2007</v>
      </c>
      <c r="C105" s="204" t="s">
        <v>83</v>
      </c>
      <c r="D105" s="205" t="s">
        <v>77</v>
      </c>
      <c r="E105" s="204"/>
      <c r="F105" s="204">
        <v>39</v>
      </c>
      <c r="G105" s="204">
        <v>16</v>
      </c>
      <c r="H105" s="251">
        <v>2.8125</v>
      </c>
      <c r="I105" s="206">
        <v>0.1875</v>
      </c>
      <c r="J105" s="251">
        <v>3</v>
      </c>
      <c r="K105" s="207">
        <v>4.8125</v>
      </c>
      <c r="L105" s="41"/>
      <c r="M105" s="208" t="s">
        <v>307</v>
      </c>
      <c r="N105" s="204"/>
      <c r="O105" s="204"/>
      <c r="P105" s="204" t="s">
        <v>83</v>
      </c>
      <c r="Q105" s="204" t="s">
        <v>83</v>
      </c>
      <c r="R105" s="204" t="s">
        <v>285</v>
      </c>
      <c r="S105" s="204" t="s">
        <v>80</v>
      </c>
      <c r="T105" s="218"/>
      <c r="U105" s="217" t="s">
        <v>79</v>
      </c>
      <c r="V105" s="41"/>
      <c r="W105" s="236"/>
      <c r="X105" s="205"/>
      <c r="Y105" s="205"/>
      <c r="Z105" s="205"/>
      <c r="AA105" s="205"/>
      <c r="AB105" s="205"/>
      <c r="AC105" s="205"/>
      <c r="AD105" s="205"/>
      <c r="AE105" s="205"/>
      <c r="AF105" s="218"/>
      <c r="AG105" s="218"/>
      <c r="AH105" s="219"/>
      <c r="AI105" s="221"/>
      <c r="AJ105" s="221"/>
      <c r="AK105" s="221"/>
      <c r="AL105" s="221"/>
      <c r="AM105" s="221"/>
      <c r="AN105" s="221"/>
      <c r="AO105" s="221"/>
      <c r="AP105" s="221"/>
      <c r="AQ105" s="222"/>
      <c r="AR105" s="25"/>
      <c r="AS105" s="25"/>
    </row>
    <row r="106" spans="1:45" ht="15" customHeight="1" x14ac:dyDescent="0.2">
      <c r="A106" s="2"/>
      <c r="B106" s="203">
        <v>2008</v>
      </c>
      <c r="C106" s="204" t="s">
        <v>87</v>
      </c>
      <c r="D106" s="205" t="s">
        <v>77</v>
      </c>
      <c r="E106" s="204"/>
      <c r="F106" s="204">
        <v>40</v>
      </c>
      <c r="G106" s="204">
        <v>3</v>
      </c>
      <c r="H106" s="206">
        <v>1.3333333333333333</v>
      </c>
      <c r="I106" s="206">
        <v>0</v>
      </c>
      <c r="J106" s="206">
        <v>1.3333333333333333</v>
      </c>
      <c r="K106" s="207">
        <v>3</v>
      </c>
      <c r="L106" s="41"/>
      <c r="M106" s="208" t="s">
        <v>309</v>
      </c>
      <c r="N106" s="204"/>
      <c r="O106" s="204"/>
      <c r="P106" s="204" t="s">
        <v>83</v>
      </c>
      <c r="Q106" s="204" t="s">
        <v>83</v>
      </c>
      <c r="R106" s="204" t="s">
        <v>342</v>
      </c>
      <c r="S106" s="204" t="s">
        <v>80</v>
      </c>
      <c r="T106" s="218"/>
      <c r="U106" s="217" t="s">
        <v>87</v>
      </c>
      <c r="V106" s="41"/>
      <c r="W106" s="236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13"/>
      <c r="AI106" s="221"/>
      <c r="AJ106" s="221"/>
      <c r="AK106" s="221"/>
      <c r="AL106" s="221"/>
      <c r="AM106" s="221"/>
      <c r="AN106" s="221"/>
      <c r="AO106" s="221"/>
      <c r="AP106" s="221"/>
      <c r="AQ106" s="222"/>
      <c r="AR106" s="25"/>
      <c r="AS106" s="25"/>
    </row>
    <row r="107" spans="1:45" ht="15" customHeight="1" x14ac:dyDescent="0.2">
      <c r="A107" s="2"/>
      <c r="B107" s="203">
        <v>2009</v>
      </c>
      <c r="C107" s="204" t="s">
        <v>84</v>
      </c>
      <c r="D107" s="205" t="s">
        <v>77</v>
      </c>
      <c r="E107" s="204"/>
      <c r="F107" s="204">
        <v>41</v>
      </c>
      <c r="G107" s="204">
        <v>5</v>
      </c>
      <c r="H107" s="206">
        <v>1.6</v>
      </c>
      <c r="I107" s="206">
        <v>0.2</v>
      </c>
      <c r="J107" s="206">
        <v>1.8</v>
      </c>
      <c r="K107" s="207">
        <v>3.6</v>
      </c>
      <c r="L107" s="41"/>
      <c r="M107" s="208" t="s">
        <v>311</v>
      </c>
      <c r="N107" s="204"/>
      <c r="O107" s="204"/>
      <c r="P107" s="204" t="s">
        <v>83</v>
      </c>
      <c r="Q107" s="204" t="s">
        <v>83</v>
      </c>
      <c r="R107" s="204" t="s">
        <v>333</v>
      </c>
      <c r="S107" s="204" t="s">
        <v>80</v>
      </c>
      <c r="T107" s="218"/>
      <c r="U107" s="252" t="s">
        <v>82</v>
      </c>
      <c r="V107" s="41"/>
      <c r="W107" s="236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13"/>
      <c r="AI107" s="221"/>
      <c r="AJ107" s="221"/>
      <c r="AK107" s="221"/>
      <c r="AL107" s="221"/>
      <c r="AM107" s="209"/>
      <c r="AN107" s="221"/>
      <c r="AO107" s="221"/>
      <c r="AP107" s="221"/>
      <c r="AQ107" s="222"/>
      <c r="AR107" s="25"/>
      <c r="AS107" s="25"/>
    </row>
    <row r="108" spans="1:45" ht="15" customHeight="1" x14ac:dyDescent="0.2">
      <c r="A108" s="2"/>
      <c r="B108" s="203">
        <v>2010</v>
      </c>
      <c r="C108" s="204" t="s">
        <v>82</v>
      </c>
      <c r="D108" s="205" t="s">
        <v>77</v>
      </c>
      <c r="E108" s="204"/>
      <c r="F108" s="204">
        <v>42</v>
      </c>
      <c r="G108" s="204">
        <v>3</v>
      </c>
      <c r="H108" s="206">
        <v>0.33333333333333331</v>
      </c>
      <c r="I108" s="206">
        <v>0</v>
      </c>
      <c r="J108" s="206">
        <v>0.33333333333333331</v>
      </c>
      <c r="K108" s="207">
        <v>1.6666666666666667</v>
      </c>
      <c r="L108" s="41"/>
      <c r="M108" s="208" t="s">
        <v>313</v>
      </c>
      <c r="N108" s="204"/>
      <c r="O108" s="204"/>
      <c r="P108" s="204" t="s">
        <v>83</v>
      </c>
      <c r="Q108" s="204" t="s">
        <v>83</v>
      </c>
      <c r="R108" s="204" t="s">
        <v>343</v>
      </c>
      <c r="S108" s="204" t="s">
        <v>80</v>
      </c>
      <c r="T108" s="218"/>
      <c r="U108" s="217" t="s">
        <v>87</v>
      </c>
      <c r="V108" s="41"/>
      <c r="W108" s="236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13"/>
      <c r="AI108" s="221"/>
      <c r="AJ108" s="221"/>
      <c r="AK108" s="221"/>
      <c r="AL108" s="221"/>
      <c r="AM108" s="209"/>
      <c r="AN108" s="221"/>
      <c r="AO108" s="221"/>
      <c r="AP108" s="221"/>
      <c r="AQ108" s="222"/>
      <c r="AR108" s="25"/>
      <c r="AS108" s="25"/>
    </row>
    <row r="109" spans="1:45" s="10" customFormat="1" ht="15" customHeight="1" x14ac:dyDescent="0.25">
      <c r="A109" s="24"/>
      <c r="B109" s="224"/>
      <c r="C109" s="225"/>
      <c r="D109" s="225"/>
      <c r="E109" s="225"/>
      <c r="F109" s="225"/>
      <c r="G109" s="225"/>
      <c r="H109" s="226"/>
      <c r="I109" s="226"/>
      <c r="J109" s="226"/>
      <c r="K109" s="227"/>
      <c r="L109" s="41"/>
      <c r="M109" s="224"/>
      <c r="N109" s="225"/>
      <c r="O109" s="225"/>
      <c r="P109" s="225"/>
      <c r="Q109" s="225"/>
      <c r="R109" s="225"/>
      <c r="S109" s="225"/>
      <c r="T109" s="225"/>
      <c r="U109" s="227"/>
      <c r="V109" s="41"/>
      <c r="W109" s="224"/>
      <c r="X109" s="225"/>
      <c r="Y109" s="225"/>
      <c r="Z109" s="225"/>
      <c r="AA109" s="225"/>
      <c r="AB109" s="225"/>
      <c r="AC109" s="225"/>
      <c r="AD109" s="225"/>
      <c r="AE109" s="225"/>
      <c r="AF109" s="225"/>
      <c r="AG109" s="225"/>
      <c r="AH109" s="228"/>
      <c r="AI109" s="225"/>
      <c r="AJ109" s="225"/>
      <c r="AK109" s="225"/>
      <c r="AL109" s="225"/>
      <c r="AM109" s="225"/>
      <c r="AN109" s="225"/>
      <c r="AO109" s="225"/>
      <c r="AP109" s="225"/>
      <c r="AQ109" s="228"/>
      <c r="AR109" s="38"/>
      <c r="AS109" s="42"/>
    </row>
    <row r="110" spans="1:45" s="10" customFormat="1" ht="15" customHeight="1" x14ac:dyDescent="0.25">
      <c r="A110" s="24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25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42"/>
    </row>
    <row r="111" spans="1:45" s="10" customFormat="1" ht="15" customHeight="1" x14ac:dyDescent="0.25">
      <c r="A111" s="2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5"/>
      <c r="AM111" s="25"/>
      <c r="AN111" s="25"/>
      <c r="AO111" s="38"/>
      <c r="AP111" s="38"/>
      <c r="AQ111" s="38"/>
      <c r="AR111" s="42"/>
      <c r="AS111" s="42"/>
    </row>
    <row r="112" spans="1:45" s="10" customFormat="1" ht="15" customHeight="1" x14ac:dyDescent="0.25">
      <c r="A112" s="2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5"/>
      <c r="AM112" s="25"/>
      <c r="AN112" s="25"/>
      <c r="AO112" s="38"/>
      <c r="AP112" s="38"/>
      <c r="AQ112" s="38"/>
      <c r="AR112" s="42"/>
      <c r="AS112" s="42"/>
    </row>
    <row r="113" spans="1:45" s="10" customFormat="1" ht="15" customHeight="1" x14ac:dyDescent="0.25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5"/>
      <c r="AM113" s="25"/>
      <c r="AN113" s="25"/>
      <c r="AO113" s="38"/>
      <c r="AP113" s="38"/>
      <c r="AQ113" s="38"/>
      <c r="AR113" s="42"/>
      <c r="AS113" s="42"/>
    </row>
    <row r="114" spans="1:45" s="10" customFormat="1" ht="15" customHeight="1" x14ac:dyDescent="0.25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5"/>
      <c r="AM114" s="25"/>
      <c r="AN114" s="25"/>
      <c r="AO114" s="38"/>
      <c r="AP114" s="38"/>
      <c r="AQ114" s="38"/>
      <c r="AR114" s="42"/>
      <c r="AS114" s="42"/>
    </row>
    <row r="115" spans="1:45" s="10" customFormat="1" x14ac:dyDescent="0.25">
      <c r="A115" s="2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5"/>
      <c r="AM115" s="25"/>
      <c r="AN115" s="25"/>
      <c r="AO115" s="38"/>
      <c r="AP115" s="38"/>
      <c r="AQ115" s="38"/>
      <c r="AR115" s="42"/>
      <c r="AS115" s="42"/>
    </row>
    <row r="116" spans="1:45" s="10" customFormat="1" x14ac:dyDescent="0.25">
      <c r="A116" s="2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5"/>
      <c r="AM116" s="25"/>
      <c r="AN116" s="25"/>
      <c r="AO116" s="38"/>
      <c r="AP116" s="38"/>
      <c r="AQ116" s="38"/>
      <c r="AR116" s="42"/>
      <c r="AS116" s="42"/>
    </row>
    <row r="117" spans="1:45" s="10" customFormat="1" ht="15" customHeight="1" x14ac:dyDescent="0.25">
      <c r="A117" s="2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5"/>
      <c r="AM117" s="25"/>
      <c r="AN117" s="25"/>
      <c r="AO117" s="38"/>
      <c r="AP117" s="38"/>
      <c r="AQ117" s="38"/>
      <c r="AR117" s="42"/>
      <c r="AS117" s="42"/>
    </row>
    <row r="118" spans="1:45" s="10" customFormat="1" ht="15" customHeight="1" x14ac:dyDescent="0.25">
      <c r="A118" s="2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5"/>
      <c r="AM118" s="25"/>
      <c r="AN118" s="25"/>
      <c r="AO118" s="38"/>
      <c r="AP118" s="38"/>
      <c r="AQ118" s="38"/>
      <c r="AR118" s="42"/>
      <c r="AS118" s="42"/>
    </row>
    <row r="119" spans="1:45" s="10" customFormat="1" ht="15" customHeight="1" x14ac:dyDescent="0.25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5"/>
      <c r="AM119" s="25"/>
      <c r="AN119" s="25"/>
      <c r="AO119" s="38"/>
      <c r="AP119" s="38"/>
      <c r="AQ119" s="38"/>
      <c r="AR119" s="42"/>
      <c r="AS119" s="42"/>
    </row>
    <row r="120" spans="1:45" s="10" customFormat="1" ht="15" customHeight="1" x14ac:dyDescent="0.25">
      <c r="A120" s="2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5"/>
      <c r="AM120" s="25"/>
      <c r="AN120" s="25"/>
      <c r="AO120" s="38"/>
      <c r="AP120" s="38"/>
      <c r="AQ120" s="38"/>
      <c r="AR120" s="42"/>
      <c r="AS120" s="42"/>
    </row>
    <row r="121" spans="1:45" s="10" customFormat="1" ht="15" customHeight="1" x14ac:dyDescent="0.25">
      <c r="A121" s="2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5"/>
      <c r="AM121" s="25"/>
      <c r="AN121" s="25"/>
      <c r="AO121" s="38"/>
      <c r="AP121" s="38"/>
      <c r="AQ121" s="38"/>
      <c r="AR121" s="42"/>
      <c r="AS121" s="42"/>
    </row>
    <row r="122" spans="1:45" s="10" customFormat="1" ht="15" customHeight="1" x14ac:dyDescent="0.25">
      <c r="A122" s="2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5"/>
      <c r="AM122" s="25"/>
      <c r="AN122" s="25"/>
      <c r="AO122" s="38"/>
      <c r="AP122" s="38"/>
      <c r="AQ122" s="38"/>
      <c r="AR122" s="42"/>
      <c r="AS122" s="42"/>
    </row>
    <row r="123" spans="1:45" s="10" customFormat="1" ht="15" customHeight="1" x14ac:dyDescent="0.25">
      <c r="A123" s="2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5"/>
      <c r="AM123" s="25"/>
      <c r="AN123" s="25"/>
      <c r="AO123" s="38"/>
      <c r="AP123" s="38"/>
      <c r="AQ123" s="38"/>
      <c r="AR123" s="42"/>
      <c r="AS123" s="42"/>
    </row>
    <row r="124" spans="1:45" s="10" customFormat="1" ht="15" customHeight="1" x14ac:dyDescent="0.25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5"/>
      <c r="AM124" s="25"/>
      <c r="AN124" s="25"/>
      <c r="AO124" s="38"/>
      <c r="AP124" s="38"/>
      <c r="AQ124" s="38"/>
      <c r="AR124" s="42"/>
      <c r="AS124" s="42"/>
    </row>
    <row r="125" spans="1:45" s="10" customFormat="1" ht="15" customHeight="1" x14ac:dyDescent="0.25">
      <c r="A125" s="2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5"/>
      <c r="AM125" s="25"/>
      <c r="AN125" s="25"/>
      <c r="AO125" s="38"/>
      <c r="AP125" s="38"/>
      <c r="AQ125" s="38"/>
      <c r="AR125" s="42"/>
      <c r="AS125" s="42"/>
    </row>
    <row r="126" spans="1:45" s="10" customFormat="1" ht="15" customHeight="1" x14ac:dyDescent="0.25">
      <c r="A126" s="2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5"/>
      <c r="AM126" s="25"/>
      <c r="AN126" s="25"/>
      <c r="AO126" s="38"/>
      <c r="AP126" s="38"/>
      <c r="AQ126" s="38"/>
      <c r="AR126" s="42"/>
      <c r="AS126" s="42"/>
    </row>
    <row r="127" spans="1:45" s="10" customFormat="1" ht="15" customHeight="1" x14ac:dyDescent="0.25">
      <c r="A127" s="2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5"/>
      <c r="AM127" s="25"/>
      <c r="AN127" s="25"/>
      <c r="AO127" s="38"/>
      <c r="AP127" s="38"/>
      <c r="AQ127" s="38"/>
      <c r="AR127" s="42"/>
      <c r="AS127" s="42"/>
    </row>
    <row r="128" spans="1:45" s="10" customFormat="1" ht="15" customHeight="1" x14ac:dyDescent="0.25">
      <c r="A128" s="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5"/>
      <c r="AM128" s="25"/>
      <c r="AN128" s="25"/>
      <c r="AO128" s="38"/>
      <c r="AP128" s="38"/>
      <c r="AQ128" s="38"/>
      <c r="AR128" s="42"/>
      <c r="AS128" s="42"/>
    </row>
    <row r="129" spans="1:45" s="10" customFormat="1" ht="15" customHeight="1" x14ac:dyDescent="0.25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5"/>
      <c r="AM129" s="25"/>
      <c r="AN129" s="25"/>
      <c r="AO129" s="38"/>
      <c r="AP129" s="38"/>
      <c r="AQ129" s="38"/>
      <c r="AR129" s="42"/>
      <c r="AS129" s="42"/>
    </row>
    <row r="130" spans="1:45" s="10" customFormat="1" ht="15" customHeight="1" x14ac:dyDescent="0.25">
      <c r="A130" s="2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5"/>
      <c r="AM130" s="25"/>
      <c r="AN130" s="25"/>
      <c r="AO130" s="38"/>
      <c r="AP130" s="38"/>
      <c r="AQ130" s="38"/>
      <c r="AR130" s="42"/>
      <c r="AS130" s="42"/>
    </row>
    <row r="131" spans="1:45" s="10" customFormat="1" ht="15" customHeight="1" x14ac:dyDescent="0.25">
      <c r="A131" s="2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5"/>
      <c r="AM131" s="25"/>
      <c r="AN131" s="25"/>
      <c r="AO131" s="38"/>
      <c r="AP131" s="38"/>
      <c r="AQ131" s="38"/>
      <c r="AR131" s="42"/>
      <c r="AS131" s="42"/>
    </row>
    <row r="132" spans="1:45" s="10" customFormat="1" ht="15" customHeight="1" x14ac:dyDescent="0.25">
      <c r="A132" s="2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5"/>
      <c r="AM132" s="25"/>
      <c r="AN132" s="25"/>
      <c r="AO132" s="38"/>
      <c r="AP132" s="38"/>
      <c r="AQ132" s="38"/>
      <c r="AR132" s="42"/>
      <c r="AS132" s="42"/>
    </row>
    <row r="133" spans="1:45" s="10" customFormat="1" ht="15" customHeight="1" x14ac:dyDescent="0.25">
      <c r="A133" s="2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5"/>
      <c r="AM133" s="25"/>
      <c r="AN133" s="25"/>
      <c r="AO133" s="38"/>
      <c r="AP133" s="38"/>
      <c r="AQ133" s="38"/>
      <c r="AR133" s="42"/>
      <c r="AS133" s="42"/>
    </row>
    <row r="134" spans="1:45" s="10" customFormat="1" ht="15" customHeight="1" x14ac:dyDescent="0.25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5"/>
      <c r="AM134" s="25"/>
      <c r="AN134" s="25"/>
      <c r="AO134" s="38"/>
      <c r="AP134" s="38"/>
      <c r="AQ134" s="38"/>
      <c r="AR134" s="42"/>
      <c r="AS134" s="42"/>
    </row>
    <row r="135" spans="1:45" s="10" customFormat="1" ht="15" customHeight="1" x14ac:dyDescent="0.25">
      <c r="A135" s="2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5"/>
      <c r="AM135" s="25"/>
      <c r="AN135" s="25"/>
      <c r="AO135" s="38"/>
      <c r="AP135" s="38"/>
      <c r="AQ135" s="38"/>
      <c r="AR135" s="42"/>
      <c r="AS135" s="42"/>
    </row>
    <row r="136" spans="1:45" s="10" customFormat="1" ht="15" customHeight="1" x14ac:dyDescent="0.25">
      <c r="A136" s="2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5"/>
      <c r="AM136" s="25"/>
      <c r="AN136" s="25"/>
      <c r="AO136" s="38"/>
      <c r="AP136" s="38"/>
      <c r="AQ136" s="38"/>
      <c r="AR136" s="42"/>
      <c r="AS136" s="42"/>
    </row>
    <row r="137" spans="1:45" s="10" customFormat="1" ht="15" customHeight="1" x14ac:dyDescent="0.25">
      <c r="A137" s="2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5"/>
      <c r="AM137" s="25"/>
      <c r="AN137" s="25"/>
      <c r="AO137" s="38"/>
      <c r="AP137" s="38"/>
      <c r="AQ137" s="38"/>
      <c r="AR137" s="42"/>
      <c r="AS137" s="42"/>
    </row>
    <row r="138" spans="1:45" s="10" customFormat="1" ht="15" customHeight="1" x14ac:dyDescent="0.25">
      <c r="A138" s="2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5"/>
      <c r="AM138" s="25"/>
      <c r="AN138" s="25"/>
      <c r="AO138" s="38"/>
      <c r="AP138" s="38"/>
      <c r="AQ138" s="38"/>
      <c r="AR138" s="42"/>
      <c r="AS138" s="42"/>
    </row>
    <row r="139" spans="1:45" s="10" customFormat="1" ht="15" customHeight="1" x14ac:dyDescent="0.25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5"/>
      <c r="AM139" s="25"/>
      <c r="AN139" s="25"/>
      <c r="AO139" s="38"/>
      <c r="AP139" s="38"/>
      <c r="AQ139" s="38"/>
      <c r="AR139" s="42"/>
      <c r="AS139" s="42"/>
    </row>
    <row r="140" spans="1:45" s="10" customFormat="1" ht="15" customHeight="1" x14ac:dyDescent="0.25">
      <c r="A140" s="2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5"/>
      <c r="AM140" s="25"/>
      <c r="AN140" s="25"/>
      <c r="AO140" s="38"/>
      <c r="AP140" s="38"/>
      <c r="AQ140" s="38"/>
      <c r="AR140" s="42"/>
      <c r="AS140" s="42"/>
    </row>
    <row r="141" spans="1:45" s="10" customFormat="1" ht="15" customHeight="1" x14ac:dyDescent="0.25">
      <c r="A141" s="2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5"/>
      <c r="AM141" s="25"/>
      <c r="AN141" s="25"/>
      <c r="AO141" s="38"/>
      <c r="AP141" s="38"/>
      <c r="AQ141" s="38"/>
      <c r="AR141" s="42"/>
      <c r="AS141" s="42"/>
    </row>
    <row r="142" spans="1:45" s="10" customFormat="1" ht="15" customHeight="1" x14ac:dyDescent="0.25">
      <c r="A142" s="2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5"/>
      <c r="AM142" s="25"/>
      <c r="AN142" s="25"/>
      <c r="AO142" s="38"/>
      <c r="AP142" s="38"/>
      <c r="AQ142" s="38"/>
      <c r="AR142" s="42"/>
      <c r="AS142" s="42"/>
    </row>
    <row r="143" spans="1:45" s="10" customFormat="1" ht="15" customHeight="1" x14ac:dyDescent="0.25">
      <c r="A143" s="2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5"/>
      <c r="AM143" s="25"/>
      <c r="AN143" s="25"/>
      <c r="AO143" s="38"/>
      <c r="AP143" s="38"/>
      <c r="AQ143" s="38"/>
      <c r="AR143" s="42"/>
      <c r="AS143" s="42"/>
    </row>
    <row r="144" spans="1:45" s="10" customFormat="1" ht="15" customHeight="1" x14ac:dyDescent="0.25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5"/>
      <c r="AM144" s="25"/>
      <c r="AN144" s="25"/>
      <c r="AO144" s="38"/>
      <c r="AP144" s="38"/>
      <c r="AQ144" s="38"/>
      <c r="AR144" s="42"/>
      <c r="AS144" s="42"/>
    </row>
    <row r="145" spans="1:45" s="10" customFormat="1" ht="15" customHeight="1" x14ac:dyDescent="0.25">
      <c r="A145" s="2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5"/>
      <c r="AM145" s="25"/>
      <c r="AN145" s="25"/>
      <c r="AO145" s="38"/>
      <c r="AP145" s="38"/>
      <c r="AQ145" s="38"/>
      <c r="AR145" s="42"/>
      <c r="AS145" s="42"/>
    </row>
    <row r="146" spans="1:45" s="10" customFormat="1" ht="15" customHeight="1" x14ac:dyDescent="0.25">
      <c r="A146" s="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5"/>
      <c r="AM146" s="25"/>
      <c r="AN146" s="25"/>
      <c r="AO146" s="38"/>
      <c r="AP146" s="38"/>
      <c r="AQ146" s="38"/>
      <c r="AR146" s="42"/>
      <c r="AS146" s="42"/>
    </row>
    <row r="147" spans="1:45" s="10" customFormat="1" ht="15" customHeight="1" x14ac:dyDescent="0.25">
      <c r="A147" s="2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5"/>
      <c r="AM147" s="25"/>
      <c r="AN147" s="25"/>
      <c r="AO147" s="38"/>
      <c r="AP147" s="38"/>
      <c r="AQ147" s="38"/>
      <c r="AR147" s="42"/>
      <c r="AS147" s="42"/>
    </row>
    <row r="148" spans="1:45" s="10" customFormat="1" ht="15" customHeight="1" x14ac:dyDescent="0.25">
      <c r="A148" s="2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5"/>
      <c r="AM148" s="25"/>
      <c r="AN148" s="25"/>
      <c r="AO148" s="38"/>
      <c r="AP148" s="38"/>
      <c r="AQ148" s="38"/>
      <c r="AR148" s="42"/>
      <c r="AS148" s="42"/>
    </row>
    <row r="149" spans="1:45" s="10" customFormat="1" ht="15" customHeight="1" x14ac:dyDescent="0.25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5"/>
      <c r="AM149" s="25"/>
      <c r="AN149" s="25"/>
      <c r="AO149" s="38"/>
      <c r="AP149" s="38"/>
      <c r="AQ149" s="38"/>
      <c r="AR149" s="42"/>
      <c r="AS149" s="42"/>
    </row>
    <row r="150" spans="1:45" s="10" customFormat="1" ht="15" customHeight="1" x14ac:dyDescent="0.25">
      <c r="A150" s="2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5"/>
      <c r="AM150" s="25"/>
      <c r="AN150" s="25"/>
      <c r="AO150" s="38"/>
      <c r="AP150" s="38"/>
      <c r="AQ150" s="38"/>
      <c r="AR150" s="42"/>
      <c r="AS150" s="42"/>
    </row>
    <row r="151" spans="1:45" s="10" customFormat="1" ht="15" customHeight="1" x14ac:dyDescent="0.25">
      <c r="A151" s="2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5"/>
      <c r="AM151" s="25"/>
      <c r="AN151" s="25"/>
      <c r="AO151" s="38"/>
      <c r="AP151" s="38"/>
      <c r="AQ151" s="38"/>
      <c r="AR151" s="42"/>
      <c r="AS151" s="42"/>
    </row>
    <row r="152" spans="1:45" s="10" customFormat="1" ht="15" customHeight="1" x14ac:dyDescent="0.25">
      <c r="A152" s="2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5"/>
      <c r="AM152" s="25"/>
      <c r="AN152" s="25"/>
      <c r="AO152" s="38"/>
      <c r="AP152" s="38"/>
      <c r="AQ152" s="38"/>
      <c r="AR152" s="42"/>
      <c r="AS152" s="42"/>
    </row>
    <row r="153" spans="1:45" s="10" customFormat="1" ht="15" customHeight="1" x14ac:dyDescent="0.25">
      <c r="A153" s="2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5"/>
      <c r="AM153" s="25"/>
      <c r="AN153" s="25"/>
      <c r="AO153" s="38"/>
      <c r="AP153" s="38"/>
      <c r="AQ153" s="38"/>
      <c r="AR153" s="42"/>
      <c r="AS153" s="42"/>
    </row>
    <row r="154" spans="1:45" s="10" customFormat="1" ht="15" customHeight="1" x14ac:dyDescent="0.25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5"/>
      <c r="AM154" s="25"/>
      <c r="AN154" s="25"/>
      <c r="AO154" s="38"/>
      <c r="AP154" s="38"/>
      <c r="AQ154" s="38"/>
      <c r="AR154" s="42"/>
      <c r="AS154" s="42"/>
    </row>
    <row r="155" spans="1:45" s="10" customFormat="1" ht="15" customHeight="1" x14ac:dyDescent="0.25">
      <c r="A155" s="2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5"/>
      <c r="AM155" s="25"/>
      <c r="AN155" s="25"/>
      <c r="AO155" s="38"/>
      <c r="AP155" s="38"/>
      <c r="AQ155" s="38"/>
      <c r="AR155" s="42"/>
      <c r="AS155" s="42"/>
    </row>
    <row r="156" spans="1:45" s="10" customFormat="1" ht="15" customHeight="1" x14ac:dyDescent="0.25">
      <c r="A156" s="2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5"/>
      <c r="AM156" s="25"/>
      <c r="AN156" s="25"/>
      <c r="AO156" s="38"/>
      <c r="AP156" s="38"/>
      <c r="AQ156" s="38"/>
      <c r="AR156" s="42"/>
      <c r="AS156" s="42"/>
    </row>
    <row r="157" spans="1:45" s="10" customFormat="1" ht="15" customHeight="1" x14ac:dyDescent="0.25">
      <c r="A157" s="2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5"/>
      <c r="AM157" s="25"/>
      <c r="AN157" s="25"/>
      <c r="AO157" s="38"/>
      <c r="AP157" s="38"/>
      <c r="AQ157" s="38"/>
      <c r="AR157" s="42"/>
      <c r="AS157" s="42"/>
    </row>
    <row r="158" spans="1:45" s="10" customFormat="1" ht="15" customHeight="1" x14ac:dyDescent="0.25">
      <c r="A158" s="2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5"/>
      <c r="AM158" s="25"/>
      <c r="AN158" s="25"/>
      <c r="AO158" s="38"/>
      <c r="AP158" s="38"/>
      <c r="AQ158" s="38"/>
      <c r="AR158" s="42"/>
      <c r="AS158" s="42"/>
    </row>
    <row r="159" spans="1:45" s="10" customFormat="1" ht="15" customHeight="1" x14ac:dyDescent="0.25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5"/>
      <c r="AM159" s="25"/>
      <c r="AN159" s="25"/>
      <c r="AO159" s="38"/>
      <c r="AP159" s="38"/>
      <c r="AQ159" s="38"/>
      <c r="AR159" s="42"/>
      <c r="AS159" s="42"/>
    </row>
    <row r="160" spans="1:45" s="10" customFormat="1" ht="15" customHeight="1" x14ac:dyDescent="0.25">
      <c r="A160" s="2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5"/>
      <c r="AM160" s="25"/>
      <c r="AN160" s="25"/>
      <c r="AO160" s="38"/>
      <c r="AP160" s="38"/>
      <c r="AQ160" s="38"/>
      <c r="AR160" s="42"/>
      <c r="AS160" s="42"/>
    </row>
    <row r="161" spans="1:45" s="10" customFormat="1" ht="15" customHeight="1" x14ac:dyDescent="0.25">
      <c r="A161" s="2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5"/>
      <c r="AM161" s="25"/>
      <c r="AN161" s="25"/>
      <c r="AO161" s="38"/>
      <c r="AP161" s="38"/>
      <c r="AQ161" s="38"/>
      <c r="AR161" s="42"/>
      <c r="AS161" s="42"/>
    </row>
    <row r="162" spans="1:45" s="10" customFormat="1" ht="15" customHeight="1" x14ac:dyDescent="0.25">
      <c r="A162" s="2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5"/>
      <c r="AM162" s="25"/>
      <c r="AN162" s="25"/>
      <c r="AO162" s="38"/>
      <c r="AP162" s="38"/>
      <c r="AQ162" s="38"/>
      <c r="AR162" s="42"/>
      <c r="AS162" s="42"/>
    </row>
    <row r="163" spans="1:45" s="10" customFormat="1" ht="15" customHeight="1" x14ac:dyDescent="0.25">
      <c r="A163" s="2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5"/>
      <c r="AM163" s="25"/>
      <c r="AN163" s="25"/>
      <c r="AO163" s="38"/>
      <c r="AP163" s="38"/>
      <c r="AQ163" s="38"/>
      <c r="AR163" s="42"/>
      <c r="AS163" s="42"/>
    </row>
    <row r="164" spans="1:45" s="10" customFormat="1" ht="15" customHeight="1" x14ac:dyDescent="0.25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5"/>
      <c r="AM164" s="25"/>
      <c r="AN164" s="25"/>
      <c r="AO164" s="38"/>
      <c r="AP164" s="38"/>
      <c r="AQ164" s="38"/>
      <c r="AR164" s="42"/>
      <c r="AS164" s="42"/>
    </row>
    <row r="165" spans="1:45" s="10" customFormat="1" ht="15" customHeight="1" x14ac:dyDescent="0.25">
      <c r="A165" s="2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5"/>
      <c r="AM165" s="25"/>
      <c r="AN165" s="25"/>
      <c r="AO165" s="38"/>
      <c r="AP165" s="38"/>
      <c r="AQ165" s="38"/>
      <c r="AR165" s="42"/>
      <c r="AS165" s="42"/>
    </row>
    <row r="166" spans="1:45" s="10" customFormat="1" ht="15" customHeight="1" x14ac:dyDescent="0.25">
      <c r="A166" s="2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5"/>
      <c r="AM166" s="25"/>
      <c r="AN166" s="25"/>
      <c r="AO166" s="38"/>
      <c r="AP166" s="38"/>
      <c r="AQ166" s="38"/>
      <c r="AR166" s="42"/>
      <c r="AS166" s="42"/>
    </row>
    <row r="167" spans="1:45" s="10" customFormat="1" ht="15" customHeight="1" x14ac:dyDescent="0.25">
      <c r="A167" s="2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5"/>
      <c r="AM167" s="25"/>
      <c r="AN167" s="25"/>
      <c r="AO167" s="38"/>
      <c r="AP167" s="38"/>
      <c r="AQ167" s="38"/>
      <c r="AR167" s="42"/>
      <c r="AS167" s="42"/>
    </row>
    <row r="168" spans="1:45" s="10" customFormat="1" ht="15" customHeight="1" x14ac:dyDescent="0.25">
      <c r="A168" s="2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5"/>
      <c r="AM168" s="25"/>
      <c r="AN168" s="25"/>
      <c r="AO168" s="38"/>
      <c r="AP168" s="38"/>
      <c r="AQ168" s="38"/>
      <c r="AR168" s="42"/>
      <c r="AS168" s="42"/>
    </row>
    <row r="169" spans="1:45" s="10" customFormat="1" ht="15" customHeight="1" x14ac:dyDescent="0.25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5"/>
      <c r="AM169" s="25"/>
      <c r="AN169" s="25"/>
      <c r="AO169" s="38"/>
      <c r="AP169" s="38"/>
      <c r="AQ169" s="38"/>
      <c r="AR169" s="42"/>
      <c r="AS169" s="42"/>
    </row>
    <row r="170" spans="1:45" s="10" customFormat="1" ht="15" customHeight="1" x14ac:dyDescent="0.25">
      <c r="A170" s="2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5"/>
      <c r="AM170" s="25"/>
      <c r="AN170" s="25"/>
      <c r="AO170" s="38"/>
      <c r="AP170" s="38"/>
      <c r="AQ170" s="38"/>
      <c r="AR170" s="42"/>
      <c r="AS170" s="42"/>
    </row>
    <row r="171" spans="1:45" s="10" customFormat="1" ht="15" customHeight="1" x14ac:dyDescent="0.25">
      <c r="A171" s="2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5"/>
      <c r="AM171" s="25"/>
      <c r="AN171" s="25"/>
      <c r="AO171" s="38"/>
      <c r="AP171" s="38"/>
      <c r="AQ171" s="38"/>
      <c r="AR171" s="42"/>
      <c r="AS171" s="42"/>
    </row>
    <row r="172" spans="1:45" s="10" customFormat="1" ht="15" customHeight="1" x14ac:dyDescent="0.25">
      <c r="A172" s="2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5"/>
      <c r="AM172" s="25"/>
      <c r="AN172" s="25"/>
      <c r="AO172" s="38"/>
      <c r="AP172" s="38"/>
      <c r="AQ172" s="38"/>
      <c r="AR172" s="42"/>
      <c r="AS172" s="42"/>
    </row>
    <row r="173" spans="1:45" s="10" customFormat="1" ht="15" customHeight="1" x14ac:dyDescent="0.25">
      <c r="A173" s="24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5"/>
      <c r="AM173" s="25"/>
      <c r="AN173" s="25"/>
      <c r="AO173" s="38"/>
      <c r="AP173" s="38"/>
      <c r="AQ173" s="38"/>
      <c r="AR173" s="42"/>
      <c r="AS173" s="42"/>
    </row>
    <row r="174" spans="1:45" s="10" customFormat="1" ht="15" customHeight="1" x14ac:dyDescent="0.25">
      <c r="A174" s="2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5"/>
      <c r="AM174" s="25"/>
      <c r="AN174" s="25"/>
      <c r="AO174" s="38"/>
      <c r="AP174" s="38"/>
      <c r="AQ174" s="38"/>
      <c r="AR174" s="42"/>
      <c r="AS174" s="42"/>
    </row>
    <row r="175" spans="1:45" s="10" customFormat="1" ht="15" customHeight="1" x14ac:dyDescent="0.25">
      <c r="A175" s="24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5"/>
      <c r="AM175" s="25"/>
      <c r="AN175" s="25"/>
      <c r="AO175" s="38"/>
      <c r="AP175" s="38"/>
      <c r="AQ175" s="38"/>
      <c r="AR175" s="42"/>
      <c r="AS175" s="42"/>
    </row>
    <row r="176" spans="1:45" s="10" customFormat="1" ht="15" customHeight="1" x14ac:dyDescent="0.25">
      <c r="A176" s="24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25"/>
      <c r="AM176" s="25"/>
      <c r="AN176" s="25"/>
      <c r="AO176" s="38"/>
      <c r="AP176" s="38"/>
      <c r="AQ176" s="38"/>
      <c r="AR176" s="42"/>
      <c r="AS176" s="42"/>
    </row>
    <row r="177" spans="1:45" s="10" customFormat="1" ht="15" customHeight="1" x14ac:dyDescent="0.25">
      <c r="A177" s="24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25"/>
      <c r="AM177" s="25"/>
      <c r="AN177" s="25"/>
      <c r="AO177" s="38"/>
      <c r="AP177" s="38"/>
      <c r="AQ177" s="38"/>
      <c r="AR177" s="42"/>
      <c r="AS177" s="42"/>
    </row>
    <row r="178" spans="1:45" s="10" customFormat="1" ht="15" customHeight="1" x14ac:dyDescent="0.25">
      <c r="A178" s="24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25"/>
      <c r="AM178" s="25"/>
      <c r="AN178" s="25"/>
      <c r="AO178" s="38"/>
      <c r="AP178" s="38"/>
      <c r="AQ178" s="38"/>
      <c r="AR178" s="42"/>
      <c r="AS178" s="42"/>
    </row>
    <row r="179" spans="1:45" s="10" customFormat="1" ht="15" customHeight="1" x14ac:dyDescent="0.25">
      <c r="A179" s="24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25"/>
      <c r="AM179" s="25"/>
      <c r="AN179" s="25"/>
      <c r="AO179" s="38"/>
      <c r="AP179" s="38"/>
      <c r="AQ179" s="38"/>
      <c r="AR179" s="42"/>
      <c r="AS179" s="42"/>
    </row>
    <row r="180" spans="1:45" s="10" customFormat="1" ht="15" customHeight="1" x14ac:dyDescent="0.25">
      <c r="A180" s="24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25"/>
      <c r="AM180" s="25"/>
      <c r="AN180" s="25"/>
      <c r="AO180" s="38"/>
      <c r="AP180" s="38"/>
      <c r="AQ180" s="38"/>
      <c r="AR180" s="42"/>
      <c r="AS180" s="42"/>
    </row>
    <row r="181" spans="1:45" s="10" customFormat="1" ht="15" customHeight="1" x14ac:dyDescent="0.25">
      <c r="A181" s="24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25"/>
      <c r="AM181" s="25"/>
      <c r="AN181" s="25"/>
      <c r="AO181" s="38"/>
      <c r="AP181" s="38"/>
      <c r="AQ181" s="38"/>
      <c r="AR181" s="42"/>
      <c r="AS181" s="42"/>
    </row>
    <row r="182" spans="1:45" s="10" customFormat="1" ht="15" customHeight="1" x14ac:dyDescent="0.25">
      <c r="A182" s="24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25"/>
      <c r="AM182" s="25"/>
      <c r="AN182" s="25"/>
      <c r="AO182" s="38"/>
      <c r="AP182" s="38"/>
      <c r="AQ182" s="38"/>
      <c r="AR182" s="42"/>
      <c r="AS182" s="42"/>
    </row>
    <row r="183" spans="1:45" s="10" customFormat="1" ht="15" customHeight="1" x14ac:dyDescent="0.25">
      <c r="A183" s="24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25"/>
      <c r="AM183" s="25"/>
      <c r="AN183" s="25"/>
      <c r="AO183" s="38"/>
      <c r="AP183" s="38"/>
      <c r="AQ183" s="38"/>
      <c r="AR183" s="42"/>
      <c r="AS183" s="42"/>
    </row>
    <row r="184" spans="1:45" s="10" customFormat="1" ht="15" customHeight="1" x14ac:dyDescent="0.25">
      <c r="A184" s="2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25"/>
      <c r="AM184" s="25"/>
      <c r="AN184" s="25"/>
      <c r="AO184" s="38"/>
      <c r="AP184" s="38"/>
      <c r="AQ184" s="38"/>
      <c r="AR184" s="42"/>
      <c r="AS184" s="42"/>
    </row>
    <row r="185" spans="1:45" s="10" customFormat="1" ht="15" customHeight="1" x14ac:dyDescent="0.25">
      <c r="A185" s="24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25"/>
      <c r="AM185" s="25"/>
      <c r="AN185" s="25"/>
      <c r="AO185" s="38"/>
      <c r="AP185" s="38"/>
      <c r="AQ185" s="38"/>
      <c r="AR185" s="42"/>
      <c r="AS185" s="42"/>
    </row>
    <row r="186" spans="1:45" s="10" customFormat="1" ht="15" customHeight="1" x14ac:dyDescent="0.25">
      <c r="A186" s="24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25"/>
      <c r="AM186" s="25"/>
      <c r="AN186" s="25"/>
      <c r="AO186" s="38"/>
      <c r="AP186" s="38"/>
      <c r="AQ186" s="38"/>
      <c r="AR186" s="42"/>
      <c r="AS186" s="42"/>
    </row>
    <row r="187" spans="1:45" s="10" customFormat="1" ht="15" customHeight="1" x14ac:dyDescent="0.25">
      <c r="A187" s="24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25"/>
      <c r="AM187" s="25"/>
      <c r="AN187" s="25"/>
      <c r="AO187" s="38"/>
      <c r="AP187" s="38"/>
      <c r="AQ187" s="38"/>
      <c r="AR187" s="42"/>
      <c r="AS187" s="42"/>
    </row>
    <row r="188" spans="1:45" s="10" customFormat="1" ht="15" customHeight="1" x14ac:dyDescent="0.25">
      <c r="A188" s="24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25"/>
      <c r="AM188" s="25"/>
      <c r="AN188" s="25"/>
      <c r="AO188" s="38"/>
      <c r="AP188" s="38"/>
      <c r="AQ188" s="38"/>
      <c r="AR188" s="42"/>
      <c r="AS188" s="42"/>
    </row>
    <row r="189" spans="1:45" s="10" customFormat="1" ht="15" customHeight="1" x14ac:dyDescent="0.25">
      <c r="A189" s="24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25"/>
      <c r="AM189" s="25"/>
      <c r="AN189" s="25"/>
      <c r="AO189" s="38"/>
      <c r="AP189" s="38"/>
      <c r="AQ189" s="38"/>
      <c r="AR189" s="42"/>
      <c r="AS189" s="42"/>
    </row>
    <row r="190" spans="1:45" s="10" customFormat="1" ht="15" customHeight="1" x14ac:dyDescent="0.25">
      <c r="A190" s="24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25"/>
      <c r="AM190" s="25"/>
      <c r="AN190" s="25"/>
      <c r="AO190" s="38"/>
      <c r="AP190" s="38"/>
      <c r="AQ190" s="38"/>
      <c r="AR190" s="42"/>
      <c r="AS190" s="42"/>
    </row>
    <row r="191" spans="1:45" s="10" customFormat="1" ht="15" customHeight="1" x14ac:dyDescent="0.25">
      <c r="A191" s="24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25"/>
      <c r="AM191" s="25"/>
      <c r="AN191" s="25"/>
      <c r="AO191" s="38"/>
      <c r="AP191" s="38"/>
      <c r="AQ191" s="38"/>
      <c r="AR191" s="42"/>
      <c r="AS191" s="42"/>
    </row>
    <row r="192" spans="1:45" s="10" customFormat="1" ht="15" customHeight="1" x14ac:dyDescent="0.25">
      <c r="A192" s="24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25"/>
      <c r="AM192" s="25"/>
      <c r="AN192" s="25"/>
      <c r="AO192" s="38"/>
      <c r="AP192" s="38"/>
      <c r="AQ192" s="38"/>
      <c r="AR192" s="42"/>
      <c r="AS192" s="42"/>
    </row>
    <row r="193" spans="1:45" s="10" customFormat="1" ht="15" customHeight="1" x14ac:dyDescent="0.25">
      <c r="A193" s="24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25"/>
      <c r="AM193" s="25"/>
      <c r="AN193" s="25"/>
      <c r="AO193" s="38"/>
      <c r="AP193" s="38"/>
      <c r="AQ193" s="38"/>
      <c r="AR193" s="42"/>
      <c r="AS193" s="42"/>
    </row>
    <row r="194" spans="1:45" s="10" customFormat="1" ht="15" customHeight="1" x14ac:dyDescent="0.25">
      <c r="A194" s="24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25"/>
      <c r="AM194" s="25"/>
      <c r="AN194" s="25"/>
      <c r="AO194" s="38"/>
      <c r="AP194" s="38"/>
      <c r="AQ194" s="38"/>
      <c r="AR194" s="42"/>
      <c r="AS194" s="42"/>
    </row>
    <row r="195" spans="1:45" s="10" customFormat="1" ht="15" customHeight="1" x14ac:dyDescent="0.25">
      <c r="A195" s="24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25"/>
      <c r="AM195" s="25"/>
      <c r="AN195" s="25"/>
      <c r="AO195" s="38"/>
      <c r="AP195" s="38"/>
      <c r="AQ195" s="38"/>
      <c r="AR195" s="42"/>
      <c r="AS195" s="42"/>
    </row>
    <row r="196" spans="1:45" s="10" customFormat="1" ht="15" customHeight="1" x14ac:dyDescent="0.25">
      <c r="A196" s="24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25"/>
      <c r="AM196" s="25"/>
      <c r="AN196" s="25"/>
      <c r="AO196" s="38"/>
      <c r="AP196" s="38"/>
      <c r="AQ196" s="38"/>
      <c r="AR196" s="42"/>
      <c r="AS196" s="42"/>
    </row>
    <row r="197" spans="1:45" s="10" customFormat="1" ht="15" customHeight="1" x14ac:dyDescent="0.25">
      <c r="A197" s="24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25"/>
      <c r="AM197" s="25"/>
      <c r="AN197" s="25"/>
      <c r="AO197" s="38"/>
      <c r="AP197" s="38"/>
      <c r="AQ197" s="38"/>
      <c r="AR197" s="42"/>
      <c r="AS197" s="42"/>
    </row>
    <row r="198" spans="1:45" s="10" customFormat="1" ht="15" customHeight="1" x14ac:dyDescent="0.25">
      <c r="A198" s="24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25"/>
      <c r="AM198" s="25"/>
      <c r="AN198" s="25"/>
      <c r="AO198" s="38"/>
      <c r="AP198" s="38"/>
      <c r="AQ198" s="38"/>
      <c r="AR198" s="42"/>
      <c r="AS198" s="42"/>
    </row>
    <row r="199" spans="1:45" s="10" customFormat="1" ht="15" customHeight="1" x14ac:dyDescent="0.25">
      <c r="A199" s="24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25"/>
      <c r="AM199" s="25"/>
      <c r="AN199" s="25"/>
      <c r="AO199" s="38"/>
      <c r="AP199" s="38"/>
      <c r="AQ199" s="38"/>
      <c r="AR199" s="42"/>
      <c r="AS199" s="42"/>
    </row>
    <row r="200" spans="1:45" s="10" customFormat="1" ht="15" customHeight="1" x14ac:dyDescent="0.25">
      <c r="A200" s="24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25"/>
      <c r="AM200" s="25"/>
      <c r="AN200" s="25"/>
      <c r="AO200" s="38"/>
      <c r="AP200" s="38"/>
      <c r="AQ200" s="38"/>
      <c r="AR200" s="42"/>
      <c r="AS200" s="42"/>
    </row>
    <row r="201" spans="1:45" s="10" customFormat="1" ht="15" customHeight="1" x14ac:dyDescent="0.25">
      <c r="A201" s="24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25"/>
      <c r="AM201" s="25"/>
      <c r="AN201" s="25"/>
      <c r="AO201" s="38"/>
      <c r="AP201" s="38"/>
      <c r="AQ201" s="38"/>
      <c r="AR201" s="42"/>
      <c r="AS201" s="42"/>
    </row>
    <row r="202" spans="1:45" s="10" customFormat="1" ht="15" customHeight="1" x14ac:dyDescent="0.25">
      <c r="A202" s="24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25"/>
      <c r="AM202" s="25"/>
      <c r="AN202" s="25"/>
      <c r="AO202" s="38"/>
      <c r="AP202" s="38"/>
      <c r="AQ202" s="38"/>
      <c r="AR202" s="42"/>
      <c r="AS202" s="42"/>
    </row>
    <row r="203" spans="1:45" s="10" customFormat="1" ht="15" customHeight="1" x14ac:dyDescent="0.25">
      <c r="A203" s="24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25"/>
      <c r="AM203" s="25"/>
      <c r="AN203" s="25"/>
      <c r="AO203" s="38"/>
      <c r="AP203" s="38"/>
      <c r="AQ203" s="38"/>
      <c r="AR203" s="42"/>
      <c r="AS203" s="42"/>
    </row>
    <row r="204" spans="1:45" s="10" customFormat="1" ht="15" customHeight="1" x14ac:dyDescent="0.25">
      <c r="A204" s="24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25"/>
      <c r="AM204" s="25"/>
      <c r="AN204" s="25"/>
      <c r="AO204" s="38"/>
      <c r="AP204" s="38"/>
      <c r="AQ204" s="38"/>
      <c r="AR204" s="42"/>
      <c r="AS204" s="42"/>
    </row>
    <row r="205" spans="1:45" s="10" customFormat="1" ht="15" customHeight="1" x14ac:dyDescent="0.25">
      <c r="A205" s="24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25"/>
      <c r="AM205" s="25"/>
      <c r="AN205" s="25"/>
      <c r="AO205" s="38"/>
      <c r="AP205" s="38"/>
      <c r="AQ205" s="38"/>
      <c r="AR205" s="42"/>
      <c r="AS205" s="42"/>
    </row>
    <row r="206" spans="1:45" s="10" customFormat="1" ht="15" customHeight="1" x14ac:dyDescent="0.25">
      <c r="A206" s="24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25"/>
      <c r="AM206" s="25"/>
      <c r="AN206" s="25"/>
      <c r="AO206" s="38"/>
      <c r="AP206" s="38"/>
      <c r="AQ206" s="38"/>
      <c r="AR206" s="42"/>
      <c r="AS206" s="42"/>
    </row>
    <row r="207" spans="1:45" s="10" customFormat="1" ht="15" customHeight="1" x14ac:dyDescent="0.25">
      <c r="A207" s="24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25"/>
      <c r="AM207" s="25"/>
      <c r="AN207" s="25"/>
      <c r="AO207" s="38"/>
      <c r="AP207" s="38"/>
      <c r="AQ207" s="38"/>
      <c r="AR207" s="42"/>
      <c r="AS207" s="42"/>
    </row>
    <row r="208" spans="1:45" s="10" customFormat="1" ht="15" customHeight="1" x14ac:dyDescent="0.25">
      <c r="A208" s="24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25"/>
      <c r="AM208" s="25"/>
      <c r="AN208" s="25"/>
      <c r="AO208" s="38"/>
      <c r="AP208" s="38"/>
      <c r="AQ208" s="38"/>
      <c r="AR208" s="42"/>
      <c r="AS208" s="42"/>
    </row>
    <row r="209" spans="1:45" s="10" customFormat="1" ht="15" customHeight="1" x14ac:dyDescent="0.25">
      <c r="A209" s="24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25"/>
      <c r="AM209" s="25"/>
      <c r="AN209" s="25"/>
      <c r="AO209" s="38"/>
      <c r="AP209" s="38"/>
      <c r="AQ209" s="38"/>
      <c r="AR209" s="42"/>
      <c r="AS209" s="42"/>
    </row>
    <row r="210" spans="1:45" s="10" customFormat="1" ht="15" customHeight="1" x14ac:dyDescent="0.25">
      <c r="A210" s="24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25"/>
      <c r="AM210" s="25"/>
      <c r="AN210" s="25"/>
      <c r="AO210" s="38"/>
      <c r="AP210" s="38"/>
      <c r="AQ210" s="38"/>
      <c r="AR210" s="42"/>
      <c r="AS210" s="42"/>
    </row>
    <row r="211" spans="1:45" s="10" customFormat="1" ht="15" customHeight="1" x14ac:dyDescent="0.25">
      <c r="A211" s="24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25"/>
      <c r="AM211" s="25"/>
      <c r="AN211" s="25"/>
      <c r="AO211" s="38"/>
      <c r="AP211" s="38"/>
      <c r="AQ211" s="38"/>
      <c r="AR211" s="42"/>
      <c r="AS211" s="42"/>
    </row>
    <row r="212" spans="1:45" s="10" customFormat="1" ht="15" customHeight="1" x14ac:dyDescent="0.25">
      <c r="A212" s="24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25"/>
      <c r="AM212" s="25"/>
      <c r="AN212" s="25"/>
      <c r="AO212" s="38"/>
      <c r="AP212" s="38"/>
      <c r="AQ212" s="38"/>
      <c r="AR212" s="42"/>
      <c r="AS212" s="42"/>
    </row>
    <row r="213" spans="1:45" s="10" customFormat="1" ht="15" customHeight="1" x14ac:dyDescent="0.25">
      <c r="A213" s="24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25"/>
      <c r="AM213" s="25"/>
      <c r="AN213" s="25"/>
      <c r="AO213" s="38"/>
      <c r="AP213" s="38"/>
      <c r="AQ213" s="38"/>
      <c r="AR213" s="42"/>
      <c r="AS213" s="42"/>
    </row>
    <row r="214" spans="1:45" s="10" customFormat="1" ht="15" customHeight="1" x14ac:dyDescent="0.25">
      <c r="A214" s="24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25"/>
      <c r="AM214" s="25"/>
      <c r="AN214" s="25"/>
      <c r="AO214" s="38"/>
      <c r="AP214" s="38"/>
      <c r="AQ214" s="38"/>
      <c r="AR214" s="42"/>
      <c r="AS214" s="42"/>
    </row>
    <row r="215" spans="1:45" s="10" customFormat="1" ht="15" customHeight="1" x14ac:dyDescent="0.25">
      <c r="A215" s="24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25"/>
      <c r="AM215" s="25"/>
      <c r="AN215" s="25"/>
      <c r="AO215" s="38"/>
      <c r="AP215" s="38"/>
      <c r="AQ215" s="38"/>
      <c r="AR215" s="42"/>
      <c r="AS215" s="42"/>
    </row>
    <row r="216" spans="1:45" s="10" customFormat="1" ht="15" customHeight="1" x14ac:dyDescent="0.25">
      <c r="A216" s="24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25"/>
      <c r="AM216" s="25"/>
      <c r="AN216" s="25"/>
      <c r="AO216" s="38"/>
      <c r="AP216" s="38"/>
      <c r="AQ216" s="38"/>
      <c r="AR216" s="42"/>
      <c r="AS216" s="42"/>
    </row>
    <row r="217" spans="1:45" s="10" customFormat="1" ht="15" customHeight="1" x14ac:dyDescent="0.25">
      <c r="A217" s="24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25"/>
      <c r="AM217" s="25"/>
      <c r="AN217" s="25"/>
      <c r="AO217" s="38"/>
      <c r="AP217" s="38"/>
      <c r="AQ217" s="38"/>
      <c r="AR217" s="42"/>
      <c r="AS217" s="42"/>
    </row>
    <row r="218" spans="1:45" s="10" customFormat="1" ht="15" customHeight="1" x14ac:dyDescent="0.25">
      <c r="A218" s="24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25"/>
      <c r="AM218" s="25"/>
      <c r="AN218" s="25"/>
      <c r="AO218" s="38"/>
      <c r="AP218" s="38"/>
      <c r="AQ218" s="38"/>
      <c r="AR218" s="42"/>
      <c r="AS218" s="42"/>
    </row>
    <row r="219" spans="1:45" s="10" customFormat="1" ht="15" customHeight="1" x14ac:dyDescent="0.25">
      <c r="A219" s="24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25"/>
      <c r="AM219" s="25"/>
      <c r="AN219" s="25"/>
      <c r="AO219" s="38"/>
      <c r="AP219" s="38"/>
      <c r="AQ219" s="38"/>
      <c r="AR219" s="42"/>
      <c r="AS219" s="42"/>
    </row>
    <row r="220" spans="1:45" s="10" customFormat="1" ht="15" customHeight="1" x14ac:dyDescent="0.25">
      <c r="A220" s="24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25"/>
      <c r="AM220" s="25"/>
      <c r="AN220" s="25"/>
      <c r="AO220" s="38"/>
      <c r="AP220" s="38"/>
      <c r="AQ220" s="38"/>
      <c r="AR220" s="42"/>
      <c r="AS220" s="42"/>
    </row>
    <row r="221" spans="1:45" s="10" customFormat="1" ht="15" customHeight="1" x14ac:dyDescent="0.25">
      <c r="A221" s="24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25"/>
      <c r="AM221" s="25"/>
      <c r="AN221" s="25"/>
      <c r="AO221" s="38"/>
      <c r="AP221" s="38"/>
      <c r="AQ221" s="38"/>
      <c r="AR221" s="42"/>
      <c r="AS221" s="42"/>
    </row>
    <row r="222" spans="1:45" s="10" customFormat="1" ht="15" customHeight="1" x14ac:dyDescent="0.25">
      <c r="A222" s="24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25"/>
      <c r="AM222" s="25"/>
      <c r="AN222" s="25"/>
      <c r="AO222" s="38"/>
      <c r="AP222" s="38"/>
      <c r="AQ222" s="38"/>
      <c r="AR222" s="42"/>
      <c r="AS222" s="42"/>
    </row>
    <row r="223" spans="1:45" s="10" customFormat="1" ht="15" customHeight="1" x14ac:dyDescent="0.25">
      <c r="A223" s="24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25"/>
      <c r="AM223" s="25"/>
      <c r="AN223" s="25"/>
      <c r="AO223" s="38"/>
      <c r="AP223" s="38"/>
      <c r="AQ223" s="38"/>
      <c r="AR223" s="42"/>
      <c r="AS223" s="42"/>
    </row>
    <row r="224" spans="1:45" s="10" customFormat="1" ht="15" customHeight="1" x14ac:dyDescent="0.25">
      <c r="A224" s="24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25"/>
      <c r="AM224" s="25"/>
      <c r="AN224" s="25"/>
      <c r="AO224" s="38"/>
      <c r="AP224" s="38"/>
      <c r="AQ224" s="38"/>
      <c r="AR224" s="42"/>
      <c r="AS224" s="42"/>
    </row>
    <row r="225" spans="1:45" s="10" customFormat="1" ht="15" customHeight="1" x14ac:dyDescent="0.25">
      <c r="A225" s="24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25"/>
      <c r="AM225" s="25"/>
      <c r="AN225" s="25"/>
      <c r="AO225" s="38"/>
      <c r="AP225" s="38"/>
      <c r="AQ225" s="38"/>
      <c r="AR225" s="42"/>
      <c r="AS225" s="42"/>
    </row>
    <row r="226" spans="1:45" s="10" customFormat="1" ht="15" customHeight="1" x14ac:dyDescent="0.25">
      <c r="A226" s="24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25"/>
      <c r="AM226" s="25"/>
      <c r="AN226" s="25"/>
      <c r="AO226" s="38"/>
      <c r="AP226" s="38"/>
      <c r="AQ226" s="38"/>
      <c r="AR226" s="42"/>
      <c r="AS226" s="42"/>
    </row>
    <row r="227" spans="1:45" s="10" customFormat="1" ht="15" customHeight="1" x14ac:dyDescent="0.25">
      <c r="A227" s="24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25"/>
      <c r="AM227" s="25"/>
      <c r="AN227" s="25"/>
      <c r="AO227" s="38"/>
      <c r="AP227" s="38"/>
      <c r="AQ227" s="38"/>
      <c r="AR227" s="42"/>
      <c r="AS227" s="42"/>
    </row>
    <row r="228" spans="1:45" s="10" customFormat="1" ht="15" customHeight="1" x14ac:dyDescent="0.25">
      <c r="A228" s="24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25"/>
      <c r="AM228" s="25"/>
      <c r="AN228" s="25"/>
      <c r="AO228" s="38"/>
      <c r="AP228" s="38"/>
      <c r="AQ228" s="38"/>
      <c r="AR228" s="42"/>
      <c r="AS228" s="42"/>
    </row>
    <row r="229" spans="1:45" s="10" customFormat="1" ht="15" customHeight="1" x14ac:dyDescent="0.25">
      <c r="A229" s="24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25"/>
      <c r="AM229" s="25"/>
      <c r="AN229" s="25"/>
      <c r="AO229" s="38"/>
      <c r="AP229" s="38"/>
      <c r="AQ229" s="38"/>
      <c r="AR229" s="42"/>
      <c r="AS229" s="42"/>
    </row>
    <row r="230" spans="1:45" s="10" customFormat="1" ht="15" customHeight="1" x14ac:dyDescent="0.25">
      <c r="A230" s="24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25"/>
      <c r="AM230" s="25"/>
      <c r="AN230" s="25"/>
      <c r="AO230" s="38"/>
      <c r="AP230" s="38"/>
      <c r="AQ230" s="38"/>
      <c r="AR230" s="42"/>
      <c r="AS230" s="42"/>
    </row>
    <row r="231" spans="1:45" s="10" customFormat="1" ht="15" customHeight="1" x14ac:dyDescent="0.25">
      <c r="A231" s="24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25"/>
      <c r="AM231" s="25"/>
      <c r="AN231" s="25"/>
      <c r="AO231" s="38"/>
      <c r="AP231" s="38"/>
      <c r="AQ231" s="38"/>
      <c r="AR231" s="42"/>
      <c r="AS231" s="42"/>
    </row>
    <row r="232" spans="1:45" s="10" customFormat="1" ht="15" customHeight="1" x14ac:dyDescent="0.25">
      <c r="A232" s="24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25"/>
      <c r="AM232" s="25"/>
      <c r="AN232" s="25"/>
      <c r="AO232" s="38"/>
      <c r="AP232" s="38"/>
      <c r="AQ232" s="38"/>
      <c r="AR232" s="42"/>
      <c r="AS232" s="42"/>
    </row>
    <row r="233" spans="1:45" s="10" customFormat="1" ht="15" customHeight="1" x14ac:dyDescent="0.25">
      <c r="A233" s="24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25"/>
      <c r="AM233" s="25"/>
      <c r="AN233" s="25"/>
      <c r="AO233" s="38"/>
      <c r="AP233" s="38"/>
      <c r="AQ233" s="38"/>
      <c r="AR233" s="42"/>
      <c r="AS233" s="42"/>
    </row>
    <row r="234" spans="1:45" s="10" customFormat="1" ht="15" customHeight="1" x14ac:dyDescent="0.25">
      <c r="A234" s="24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25"/>
      <c r="AM234" s="25"/>
      <c r="AN234" s="25"/>
      <c r="AO234" s="38"/>
      <c r="AP234" s="38"/>
      <c r="AQ234" s="38"/>
      <c r="AR234" s="42"/>
      <c r="AS234" s="42"/>
    </row>
    <row r="235" spans="1:45" s="10" customFormat="1" ht="15" customHeight="1" x14ac:dyDescent="0.25">
      <c r="A235" s="24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25"/>
      <c r="AM235" s="25"/>
      <c r="AN235" s="25"/>
      <c r="AO235" s="38"/>
      <c r="AP235" s="38"/>
      <c r="AQ235" s="38"/>
      <c r="AR235" s="42"/>
      <c r="AS235" s="42"/>
    </row>
    <row r="236" spans="1:45" s="10" customFormat="1" ht="15" customHeight="1" x14ac:dyDescent="0.25">
      <c r="A236" s="24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25"/>
      <c r="AM236" s="25"/>
      <c r="AN236" s="25"/>
      <c r="AO236" s="38"/>
      <c r="AP236" s="38"/>
      <c r="AQ236" s="38"/>
      <c r="AR236" s="42"/>
      <c r="AS236" s="42"/>
    </row>
    <row r="237" spans="1:45" s="10" customFormat="1" ht="15" customHeight="1" x14ac:dyDescent="0.25">
      <c r="A237" s="24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25"/>
      <c r="AM237" s="25"/>
      <c r="AN237" s="25"/>
      <c r="AO237" s="38"/>
      <c r="AP237" s="38"/>
      <c r="AQ237" s="38"/>
      <c r="AR237" s="42"/>
      <c r="AS237" s="42"/>
    </row>
    <row r="238" spans="1:45" s="10" customFormat="1" ht="15" customHeight="1" x14ac:dyDescent="0.25">
      <c r="A238" s="24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25"/>
      <c r="AM238" s="25"/>
      <c r="AN238" s="25"/>
      <c r="AO238" s="38"/>
      <c r="AP238" s="38"/>
      <c r="AQ238" s="38"/>
      <c r="AR238" s="42"/>
      <c r="AS238" s="42"/>
    </row>
    <row r="239" spans="1:45" s="10" customFormat="1" ht="15" customHeight="1" x14ac:dyDescent="0.25">
      <c r="A239" s="24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25"/>
      <c r="AM239" s="25"/>
      <c r="AN239" s="25"/>
      <c r="AO239" s="38"/>
      <c r="AP239" s="38"/>
      <c r="AQ239" s="38"/>
      <c r="AR239" s="42"/>
      <c r="AS239" s="42"/>
    </row>
    <row r="240" spans="1:45" s="10" customFormat="1" ht="15" customHeight="1" x14ac:dyDescent="0.25">
      <c r="A240" s="24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25"/>
      <c r="AM240" s="25"/>
      <c r="AN240" s="25"/>
      <c r="AO240" s="38"/>
      <c r="AP240" s="38"/>
      <c r="AQ240" s="38"/>
      <c r="AR240" s="42"/>
      <c r="AS240" s="42"/>
    </row>
    <row r="241" spans="1:45" s="10" customFormat="1" ht="15" customHeight="1" x14ac:dyDescent="0.25">
      <c r="A241" s="24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25"/>
      <c r="AM241" s="25"/>
      <c r="AN241" s="25"/>
      <c r="AO241" s="38"/>
      <c r="AP241" s="38"/>
      <c r="AQ241" s="38"/>
      <c r="AR241" s="42"/>
      <c r="AS241" s="42"/>
    </row>
    <row r="242" spans="1:45" s="10" customFormat="1" ht="15" customHeight="1" x14ac:dyDescent="0.25">
      <c r="A242" s="24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25"/>
      <c r="AM242" s="25"/>
      <c r="AN242" s="25"/>
      <c r="AO242" s="38"/>
      <c r="AP242" s="38"/>
      <c r="AQ242" s="38"/>
      <c r="AR242" s="42"/>
      <c r="AS242" s="42"/>
    </row>
    <row r="243" spans="1:45" s="10" customFormat="1" ht="15" customHeight="1" x14ac:dyDescent="0.25">
      <c r="A243" s="24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25"/>
      <c r="AM243" s="25"/>
      <c r="AN243" s="25"/>
      <c r="AO243" s="38"/>
      <c r="AP243" s="38"/>
      <c r="AQ243" s="38"/>
      <c r="AR243" s="42"/>
      <c r="AS243" s="42"/>
    </row>
    <row r="244" spans="1:45" s="10" customFormat="1" ht="15" customHeight="1" x14ac:dyDescent="0.25">
      <c r="A244" s="24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25"/>
      <c r="AM244" s="25"/>
      <c r="AN244" s="25"/>
      <c r="AO244" s="38"/>
      <c r="AP244" s="38"/>
      <c r="AQ244" s="38"/>
      <c r="AR244" s="42"/>
      <c r="AS244" s="42"/>
    </row>
    <row r="245" spans="1:45" s="10" customFormat="1" ht="15" customHeight="1" x14ac:dyDescent="0.25">
      <c r="A245" s="24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25"/>
      <c r="AM245" s="25"/>
      <c r="AN245" s="25"/>
      <c r="AO245" s="38"/>
      <c r="AP245" s="38"/>
      <c r="AQ245" s="38"/>
      <c r="AR245" s="42"/>
      <c r="AS245" s="42"/>
    </row>
    <row r="246" spans="1:45" s="10" customFormat="1" ht="15" customHeight="1" x14ac:dyDescent="0.25">
      <c r="A246" s="24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25"/>
      <c r="AM246" s="25"/>
      <c r="AN246" s="25"/>
      <c r="AO246" s="38"/>
      <c r="AP246" s="38"/>
      <c r="AQ246" s="38"/>
      <c r="AR246" s="42"/>
      <c r="AS246" s="42"/>
    </row>
    <row r="247" spans="1:45" s="10" customFormat="1" ht="15" customHeight="1" x14ac:dyDescent="0.25">
      <c r="A247" s="24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25"/>
      <c r="AM247" s="25"/>
      <c r="AN247" s="25"/>
      <c r="AO247" s="38"/>
      <c r="AP247" s="38"/>
      <c r="AQ247" s="38"/>
      <c r="AR247" s="42"/>
      <c r="AS247" s="42"/>
    </row>
    <row r="248" spans="1:45" s="10" customFormat="1" ht="15" customHeight="1" x14ac:dyDescent="0.25">
      <c r="A248" s="24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25"/>
      <c r="AM248" s="25"/>
      <c r="AN248" s="25"/>
      <c r="AO248" s="38"/>
      <c r="AP248" s="38"/>
      <c r="AQ248" s="38"/>
      <c r="AR248" s="42"/>
      <c r="AS248" s="42"/>
    </row>
    <row r="249" spans="1:45" s="10" customFormat="1" ht="15" customHeight="1" x14ac:dyDescent="0.25">
      <c r="A249" s="24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25"/>
      <c r="AM249" s="25"/>
      <c r="AN249" s="25"/>
      <c r="AO249" s="38"/>
      <c r="AP249" s="38"/>
      <c r="AQ249" s="38"/>
      <c r="AR249" s="42"/>
      <c r="AS249" s="42"/>
    </row>
    <row r="250" spans="1:45" s="10" customFormat="1" ht="15" customHeight="1" x14ac:dyDescent="0.25">
      <c r="A250" s="24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25"/>
      <c r="AM250" s="25"/>
      <c r="AN250" s="25"/>
      <c r="AO250" s="38"/>
      <c r="AP250" s="38"/>
      <c r="AQ250" s="38"/>
      <c r="AR250" s="42"/>
      <c r="AS250" s="42"/>
    </row>
    <row r="251" spans="1:45" s="10" customFormat="1" ht="15" customHeight="1" x14ac:dyDescent="0.25">
      <c r="A251" s="24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25"/>
      <c r="AM251" s="25"/>
      <c r="AN251" s="25"/>
      <c r="AO251" s="38"/>
      <c r="AP251" s="38"/>
      <c r="AQ251" s="38"/>
      <c r="AR251" s="42"/>
      <c r="AS251" s="42"/>
    </row>
    <row r="252" spans="1:45" s="10" customFormat="1" ht="15" customHeight="1" x14ac:dyDescent="0.25">
      <c r="A252" s="24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25"/>
      <c r="AM252" s="25"/>
      <c r="AN252" s="25"/>
      <c r="AO252" s="38"/>
      <c r="AP252" s="38"/>
      <c r="AQ252" s="38"/>
      <c r="AR252" s="42"/>
      <c r="AS252" s="42"/>
    </row>
    <row r="253" spans="1:45" s="10" customFormat="1" ht="15" customHeight="1" x14ac:dyDescent="0.25">
      <c r="A253" s="24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25"/>
      <c r="AM253" s="25"/>
      <c r="AN253" s="25"/>
      <c r="AO253" s="38"/>
      <c r="AP253" s="38"/>
      <c r="AQ253" s="38"/>
      <c r="AR253" s="42"/>
      <c r="AS253" s="42"/>
    </row>
    <row r="254" spans="1:45" s="10" customFormat="1" ht="15" customHeight="1" x14ac:dyDescent="0.25">
      <c r="A254" s="24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25"/>
      <c r="AM254" s="25"/>
      <c r="AN254" s="25"/>
      <c r="AO254" s="38"/>
      <c r="AP254" s="38"/>
      <c r="AQ254" s="38"/>
      <c r="AR254" s="42"/>
      <c r="AS254" s="42"/>
    </row>
    <row r="255" spans="1:45" s="10" customFormat="1" ht="15" customHeight="1" x14ac:dyDescent="0.25">
      <c r="A255" s="24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25"/>
      <c r="AM255" s="25"/>
      <c r="AN255" s="25"/>
      <c r="AO255" s="38"/>
      <c r="AP255" s="38"/>
      <c r="AQ255" s="38"/>
      <c r="AR255" s="42"/>
      <c r="AS255" s="42"/>
    </row>
    <row r="256" spans="1:45" s="10" customFormat="1" ht="15" customHeight="1" x14ac:dyDescent="0.25">
      <c r="A256" s="24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25"/>
      <c r="AM256" s="25"/>
      <c r="AN256" s="25"/>
      <c r="AO256" s="38"/>
      <c r="AP256" s="38"/>
      <c r="AQ256" s="38"/>
      <c r="AR256" s="42"/>
      <c r="AS256" s="42"/>
    </row>
    <row r="257" spans="1:45" s="10" customFormat="1" ht="15" customHeight="1" x14ac:dyDescent="0.25">
      <c r="A257" s="24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25"/>
      <c r="AM257" s="25"/>
      <c r="AN257" s="25"/>
      <c r="AO257" s="38"/>
      <c r="AP257" s="38"/>
      <c r="AQ257" s="38"/>
      <c r="AR257" s="42"/>
      <c r="AS257" s="42"/>
    </row>
    <row r="258" spans="1:45" s="10" customFormat="1" ht="15" customHeight="1" x14ac:dyDescent="0.25">
      <c r="A258" s="24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25"/>
      <c r="AM258" s="25"/>
      <c r="AN258" s="25"/>
      <c r="AO258" s="38"/>
      <c r="AP258" s="38"/>
      <c r="AQ258" s="38"/>
      <c r="AR258" s="42"/>
      <c r="AS258" s="42"/>
    </row>
    <row r="259" spans="1:45" s="10" customFormat="1" ht="15" customHeight="1" x14ac:dyDescent="0.25">
      <c r="A259" s="24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25"/>
      <c r="AM259" s="25"/>
      <c r="AN259" s="25"/>
      <c r="AO259" s="38"/>
      <c r="AP259" s="38"/>
      <c r="AQ259" s="38"/>
      <c r="AR259" s="42"/>
      <c r="AS259" s="42"/>
    </row>
    <row r="260" spans="1:45" s="10" customFormat="1" ht="15" customHeight="1" x14ac:dyDescent="0.25">
      <c r="A260" s="24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25"/>
      <c r="AM260" s="25"/>
      <c r="AN260" s="25"/>
      <c r="AO260" s="38"/>
      <c r="AP260" s="38"/>
      <c r="AQ260" s="38"/>
      <c r="AR260" s="42"/>
      <c r="AS260" s="42"/>
    </row>
    <row r="261" spans="1:45" s="10" customFormat="1" ht="15" customHeight="1" x14ac:dyDescent="0.25">
      <c r="A261" s="24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25"/>
      <c r="AM261" s="25"/>
      <c r="AN261" s="25"/>
      <c r="AO261" s="38"/>
      <c r="AP261" s="38"/>
      <c r="AQ261" s="38"/>
      <c r="AR261" s="42"/>
      <c r="AS261" s="42"/>
    </row>
    <row r="262" spans="1:45" s="10" customFormat="1" ht="15" customHeight="1" x14ac:dyDescent="0.25">
      <c r="A262" s="24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25"/>
      <c r="AM262" s="25"/>
      <c r="AN262" s="25"/>
      <c r="AO262" s="38"/>
      <c r="AP262" s="38"/>
      <c r="AQ262" s="38"/>
      <c r="AR262" s="42"/>
      <c r="AS262" s="42"/>
    </row>
    <row r="263" spans="1:45" s="10" customFormat="1" ht="15" customHeight="1" x14ac:dyDescent="0.25">
      <c r="A263" s="24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25"/>
      <c r="AM263" s="25"/>
      <c r="AN263" s="25"/>
      <c r="AO263" s="38"/>
      <c r="AP263" s="38"/>
      <c r="AQ263" s="38"/>
      <c r="AR263" s="42"/>
      <c r="AS263" s="42"/>
    </row>
    <row r="264" spans="1:45" s="10" customFormat="1" ht="15" customHeight="1" x14ac:dyDescent="0.25">
      <c r="A264" s="24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25"/>
      <c r="AM264" s="25"/>
      <c r="AN264" s="25"/>
      <c r="AO264" s="38"/>
      <c r="AP264" s="38"/>
      <c r="AQ264" s="38"/>
      <c r="AR264" s="42"/>
      <c r="AS264" s="42"/>
    </row>
    <row r="265" spans="1:45" s="10" customFormat="1" ht="15" customHeight="1" x14ac:dyDescent="0.25">
      <c r="A265" s="24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25"/>
      <c r="AM265" s="25"/>
      <c r="AN265" s="25"/>
      <c r="AO265" s="38"/>
      <c r="AP265" s="38"/>
      <c r="AQ265" s="38"/>
      <c r="AR265" s="42"/>
      <c r="AS265" s="42"/>
    </row>
    <row r="266" spans="1:45" s="10" customFormat="1" ht="15" customHeight="1" x14ac:dyDescent="0.25">
      <c r="A266" s="24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25"/>
      <c r="AM266" s="25"/>
      <c r="AN266" s="25"/>
      <c r="AO266" s="38"/>
      <c r="AP266" s="38"/>
      <c r="AQ266" s="38"/>
      <c r="AR266" s="42"/>
      <c r="AS266" s="42"/>
    </row>
    <row r="267" spans="1:45" s="10" customFormat="1" ht="15" customHeight="1" x14ac:dyDescent="0.25">
      <c r="A267" s="24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25"/>
      <c r="AM267" s="25"/>
      <c r="AN267" s="25"/>
      <c r="AO267" s="38"/>
      <c r="AP267" s="38"/>
      <c r="AQ267" s="38"/>
      <c r="AR267" s="42"/>
      <c r="AS267" s="42"/>
    </row>
    <row r="268" spans="1:45" s="10" customFormat="1" ht="15" customHeight="1" x14ac:dyDescent="0.25">
      <c r="A268" s="24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25"/>
      <c r="AM268" s="25"/>
      <c r="AN268" s="25"/>
      <c r="AO268" s="38"/>
      <c r="AP268" s="38"/>
      <c r="AQ268" s="38"/>
      <c r="AR268" s="42"/>
      <c r="AS268" s="42"/>
    </row>
    <row r="269" spans="1:45" s="10" customFormat="1" ht="15" customHeight="1" x14ac:dyDescent="0.25">
      <c r="A269" s="24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25"/>
      <c r="AM269" s="25"/>
      <c r="AN269" s="25"/>
      <c r="AO269" s="38"/>
      <c r="AP269" s="38"/>
      <c r="AQ269" s="38"/>
      <c r="AR269" s="42"/>
      <c r="AS269" s="42"/>
    </row>
    <row r="270" spans="1:45" s="10" customFormat="1" ht="15" customHeight="1" x14ac:dyDescent="0.25">
      <c r="A270" s="24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25"/>
      <c r="AM270" s="25"/>
      <c r="AN270" s="25"/>
      <c r="AO270" s="38"/>
      <c r="AP270" s="38"/>
      <c r="AQ270" s="38"/>
      <c r="AR270" s="42"/>
      <c r="AS270" s="42"/>
    </row>
    <row r="271" spans="1:45" s="10" customFormat="1" ht="15" customHeight="1" x14ac:dyDescent="0.25">
      <c r="A271" s="24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25"/>
      <c r="AM271" s="25"/>
      <c r="AN271" s="25"/>
      <c r="AO271" s="38"/>
      <c r="AP271" s="38"/>
      <c r="AQ271" s="38"/>
      <c r="AR271" s="42"/>
      <c r="AS271" s="42"/>
    </row>
    <row r="272" spans="1:45" s="10" customFormat="1" ht="15" customHeight="1" x14ac:dyDescent="0.25">
      <c r="A272" s="24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25"/>
      <c r="AM272" s="25"/>
      <c r="AN272" s="25"/>
      <c r="AO272" s="38"/>
      <c r="AP272" s="38"/>
      <c r="AQ272" s="38"/>
      <c r="AR272" s="42"/>
      <c r="AS272" s="42"/>
    </row>
    <row r="273" spans="1:45" s="10" customFormat="1" ht="15" customHeight="1" x14ac:dyDescent="0.25">
      <c r="A273" s="24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25"/>
      <c r="AM273" s="25"/>
      <c r="AN273" s="25"/>
      <c r="AO273" s="38"/>
      <c r="AP273" s="38"/>
      <c r="AQ273" s="38"/>
      <c r="AR273" s="42"/>
      <c r="AS273" s="42"/>
    </row>
    <row r="274" spans="1:45" s="10" customFormat="1" ht="15" customHeight="1" x14ac:dyDescent="0.25">
      <c r="A274" s="24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25"/>
      <c r="AM274" s="25"/>
      <c r="AN274" s="25"/>
      <c r="AO274" s="38"/>
      <c r="AP274" s="38"/>
      <c r="AQ274" s="38"/>
      <c r="AR274" s="42"/>
      <c r="AS274" s="42"/>
    </row>
    <row r="275" spans="1:45" s="10" customFormat="1" ht="15" customHeight="1" x14ac:dyDescent="0.25">
      <c r="A275" s="24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25"/>
      <c r="AM275" s="25"/>
      <c r="AN275" s="25"/>
      <c r="AO275" s="38"/>
      <c r="AP275" s="38"/>
      <c r="AQ275" s="38"/>
      <c r="AR275" s="42"/>
      <c r="AS275" s="42"/>
    </row>
    <row r="276" spans="1:45" s="10" customFormat="1" ht="15" customHeight="1" x14ac:dyDescent="0.25">
      <c r="A276" s="24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25"/>
      <c r="AM276" s="25"/>
      <c r="AN276" s="25"/>
      <c r="AO276" s="38"/>
      <c r="AP276" s="38"/>
      <c r="AQ276" s="38"/>
      <c r="AR276" s="42"/>
      <c r="AS276" s="42"/>
    </row>
    <row r="277" spans="1:45" s="10" customFormat="1" ht="15" customHeight="1" x14ac:dyDescent="0.25">
      <c r="A277" s="24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25"/>
      <c r="AM277" s="25"/>
      <c r="AN277" s="25"/>
      <c r="AO277" s="38"/>
      <c r="AP277" s="38"/>
      <c r="AQ277" s="38"/>
      <c r="AR277" s="42"/>
      <c r="AS277" s="42"/>
    </row>
    <row r="278" spans="1:45" s="10" customFormat="1" ht="15" customHeight="1" x14ac:dyDescent="0.25">
      <c r="A278" s="24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25"/>
      <c r="AM278" s="25"/>
      <c r="AN278" s="25"/>
      <c r="AO278" s="38"/>
      <c r="AP278" s="38"/>
      <c r="AQ278" s="38"/>
      <c r="AR278" s="42"/>
      <c r="AS278" s="42"/>
    </row>
    <row r="279" spans="1:45" s="10" customFormat="1" ht="15" customHeight="1" x14ac:dyDescent="0.25">
      <c r="A279" s="24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25"/>
      <c r="AM279" s="25"/>
      <c r="AN279" s="25"/>
      <c r="AO279" s="38"/>
      <c r="AP279" s="38"/>
      <c r="AQ279" s="38"/>
      <c r="AR279" s="42"/>
      <c r="AS279" s="42"/>
    </row>
    <row r="280" spans="1:45" s="10" customFormat="1" ht="15" customHeight="1" x14ac:dyDescent="0.25">
      <c r="A280" s="24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25"/>
      <c r="AM280" s="25"/>
      <c r="AN280" s="25"/>
      <c r="AO280" s="38"/>
      <c r="AP280" s="38"/>
      <c r="AQ280" s="38"/>
      <c r="AR280" s="42"/>
      <c r="AS280" s="42"/>
    </row>
    <row r="281" spans="1:45" s="10" customFormat="1" ht="15" customHeight="1" x14ac:dyDescent="0.25">
      <c r="A281" s="24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25"/>
      <c r="AM281" s="25"/>
      <c r="AN281" s="25"/>
      <c r="AO281" s="38"/>
      <c r="AP281" s="38"/>
      <c r="AQ281" s="38"/>
      <c r="AR281" s="42"/>
      <c r="AS281" s="42"/>
    </row>
    <row r="282" spans="1:45" s="10" customFormat="1" ht="15" customHeight="1" x14ac:dyDescent="0.25">
      <c r="A282" s="24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25"/>
      <c r="AM282" s="25"/>
      <c r="AN282" s="25"/>
      <c r="AO282" s="38"/>
      <c r="AP282" s="38"/>
      <c r="AQ282" s="38"/>
      <c r="AR282" s="42"/>
      <c r="AS282" s="42"/>
    </row>
    <row r="283" spans="1:45" s="10" customFormat="1" ht="15" customHeight="1" x14ac:dyDescent="0.25">
      <c r="A283" s="24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25"/>
      <c r="AM283" s="25"/>
      <c r="AN283" s="25"/>
      <c r="AO283" s="38"/>
      <c r="AP283" s="38"/>
      <c r="AQ283" s="38"/>
      <c r="AR283" s="42"/>
      <c r="AS283" s="42"/>
    </row>
    <row r="284" spans="1:45" s="10" customFormat="1" ht="15" customHeight="1" x14ac:dyDescent="0.25">
      <c r="A284" s="24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25"/>
      <c r="AM284" s="25"/>
      <c r="AN284" s="25"/>
      <c r="AO284" s="38"/>
      <c r="AP284" s="38"/>
      <c r="AQ284" s="38"/>
      <c r="AR284" s="42"/>
      <c r="AS284" s="42"/>
    </row>
    <row r="285" spans="1:45" s="10" customFormat="1" ht="15" customHeight="1" x14ac:dyDescent="0.25">
      <c r="A285" s="24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25"/>
      <c r="AM285" s="25"/>
      <c r="AN285" s="25"/>
      <c r="AO285" s="38"/>
      <c r="AP285" s="38"/>
      <c r="AQ285" s="38"/>
      <c r="AR285" s="42"/>
      <c r="AS285" s="42"/>
    </row>
    <row r="286" spans="1:45" s="10" customFormat="1" ht="15" customHeight="1" x14ac:dyDescent="0.25">
      <c r="A286" s="24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25"/>
      <c r="AM286" s="25"/>
      <c r="AN286" s="25"/>
      <c r="AO286" s="38"/>
      <c r="AP286" s="38"/>
      <c r="AQ286" s="38"/>
      <c r="AR286" s="42"/>
      <c r="AS286" s="42"/>
    </row>
    <row r="287" spans="1:45" s="10" customFormat="1" ht="15" customHeight="1" x14ac:dyDescent="0.25">
      <c r="A287" s="24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25"/>
      <c r="AM287" s="25"/>
      <c r="AN287" s="25"/>
      <c r="AO287" s="38"/>
      <c r="AP287" s="38"/>
      <c r="AQ287" s="38"/>
      <c r="AR287" s="42"/>
      <c r="AS287" s="42"/>
    </row>
    <row r="288" spans="1:45" s="10" customFormat="1" ht="15" customHeight="1" x14ac:dyDescent="0.25">
      <c r="A288" s="24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25"/>
      <c r="AM288" s="25"/>
      <c r="AN288" s="25"/>
      <c r="AO288" s="38"/>
      <c r="AP288" s="38"/>
      <c r="AQ288" s="38"/>
      <c r="AR288" s="42"/>
      <c r="AS288" s="42"/>
    </row>
    <row r="289" spans="1:45" s="10" customFormat="1" ht="15" customHeight="1" x14ac:dyDescent="0.25">
      <c r="A289" s="24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25"/>
      <c r="AM289" s="25"/>
      <c r="AN289" s="25"/>
      <c r="AO289" s="38"/>
      <c r="AP289" s="38"/>
      <c r="AQ289" s="38"/>
      <c r="AR289" s="42"/>
      <c r="AS289" s="42"/>
    </row>
    <row r="290" spans="1:45" s="10" customFormat="1" ht="15" customHeight="1" x14ac:dyDescent="0.25">
      <c r="A290" s="24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25"/>
      <c r="AM290" s="25"/>
      <c r="AN290" s="25"/>
      <c r="AO290" s="38"/>
      <c r="AP290" s="38"/>
      <c r="AQ290" s="38"/>
      <c r="AR290" s="42"/>
      <c r="AS290" s="42"/>
    </row>
    <row r="291" spans="1:45" s="10" customFormat="1" ht="15" customHeight="1" x14ac:dyDescent="0.25">
      <c r="A291" s="24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25"/>
      <c r="AM291" s="25"/>
      <c r="AN291" s="25"/>
      <c r="AO291" s="38"/>
      <c r="AP291" s="38"/>
      <c r="AQ291" s="38"/>
      <c r="AR291" s="42"/>
      <c r="AS291" s="42"/>
    </row>
    <row r="292" spans="1:45" s="10" customFormat="1" ht="15" customHeight="1" x14ac:dyDescent="0.25">
      <c r="A292" s="24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25"/>
      <c r="AM292" s="25"/>
      <c r="AN292" s="25"/>
      <c r="AO292" s="38"/>
      <c r="AP292" s="38"/>
      <c r="AQ292" s="38"/>
      <c r="AR292" s="42"/>
      <c r="AS292" s="42"/>
    </row>
    <row r="293" spans="1:45" s="10" customFormat="1" ht="15" customHeight="1" x14ac:dyDescent="0.25">
      <c r="A293" s="24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25"/>
      <c r="AM293" s="25"/>
      <c r="AN293" s="25"/>
      <c r="AO293" s="38"/>
      <c r="AP293" s="38"/>
      <c r="AQ293" s="38"/>
      <c r="AR293" s="42"/>
      <c r="AS293" s="42"/>
    </row>
    <row r="294" spans="1:45" s="10" customFormat="1" ht="15" customHeight="1" x14ac:dyDescent="0.25">
      <c r="A294" s="24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25"/>
      <c r="AM294" s="25"/>
      <c r="AN294" s="25"/>
      <c r="AO294" s="38"/>
      <c r="AP294" s="38"/>
      <c r="AQ294" s="38"/>
      <c r="AR294" s="42"/>
      <c r="AS294" s="42"/>
    </row>
    <row r="295" spans="1:45" s="10" customFormat="1" ht="15" customHeight="1" x14ac:dyDescent="0.25">
      <c r="A295" s="24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25"/>
      <c r="AM295" s="25"/>
      <c r="AN295" s="25"/>
      <c r="AO295" s="38"/>
      <c r="AP295" s="38"/>
      <c r="AQ295" s="38"/>
      <c r="AR295" s="42"/>
      <c r="AS295" s="42"/>
    </row>
    <row r="296" spans="1:45" s="10" customFormat="1" ht="15" customHeight="1" x14ac:dyDescent="0.25">
      <c r="A296" s="24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25"/>
      <c r="AM296" s="25"/>
      <c r="AN296" s="25"/>
      <c r="AO296" s="38"/>
      <c r="AP296" s="38"/>
      <c r="AQ296" s="38"/>
      <c r="AR296" s="42"/>
      <c r="AS296" s="42"/>
    </row>
    <row r="297" spans="1:45" s="10" customFormat="1" ht="15" customHeight="1" x14ac:dyDescent="0.25">
      <c r="A297" s="24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25"/>
      <c r="AM297" s="25"/>
      <c r="AN297" s="25"/>
      <c r="AO297" s="38"/>
      <c r="AP297" s="38"/>
      <c r="AQ297" s="38"/>
      <c r="AR297" s="42"/>
      <c r="AS297" s="42"/>
    </row>
    <row r="298" spans="1:45" s="10" customFormat="1" ht="15" customHeight="1" x14ac:dyDescent="0.25">
      <c r="A298" s="24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25"/>
      <c r="AM298" s="25"/>
      <c r="AN298" s="25"/>
      <c r="AO298" s="38"/>
      <c r="AP298" s="38"/>
      <c r="AQ298" s="38"/>
      <c r="AR298" s="42"/>
      <c r="AS298" s="42"/>
    </row>
  </sheetData>
  <sortState ref="M76:S80">
    <sortCondition descending="1" ref="M7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8" t="s">
        <v>70</v>
      </c>
      <c r="C1" s="6"/>
      <c r="D1" s="7"/>
      <c r="E1" s="101" t="s">
        <v>71</v>
      </c>
      <c r="F1" s="8"/>
      <c r="G1" s="75"/>
      <c r="H1" s="75"/>
      <c r="I1" s="8"/>
      <c r="J1" s="6"/>
      <c r="K1" s="116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1"/>
      <c r="AB1" s="141"/>
      <c r="AC1" s="75"/>
      <c r="AD1" s="75"/>
      <c r="AE1" s="8"/>
      <c r="AF1" s="6"/>
      <c r="AG1" s="116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8" t="s">
        <v>34</v>
      </c>
      <c r="C2" s="69"/>
      <c r="D2" s="142"/>
      <c r="E2" s="14" t="s">
        <v>12</v>
      </c>
      <c r="F2" s="15"/>
      <c r="G2" s="15"/>
      <c r="H2" s="15"/>
      <c r="I2" s="21"/>
      <c r="J2" s="16"/>
      <c r="K2" s="96"/>
      <c r="L2" s="23" t="s">
        <v>235</v>
      </c>
      <c r="M2" s="15"/>
      <c r="N2" s="15"/>
      <c r="O2" s="22"/>
      <c r="P2" s="20"/>
      <c r="Q2" s="23" t="s">
        <v>236</v>
      </c>
      <c r="R2" s="15"/>
      <c r="S2" s="15"/>
      <c r="T2" s="15"/>
      <c r="U2" s="21"/>
      <c r="V2" s="22"/>
      <c r="W2" s="20"/>
      <c r="X2" s="173" t="s">
        <v>237</v>
      </c>
      <c r="Y2" s="174"/>
      <c r="Z2" s="175"/>
      <c r="AA2" s="14" t="s">
        <v>12</v>
      </c>
      <c r="AB2" s="15"/>
      <c r="AC2" s="15"/>
      <c r="AD2" s="15"/>
      <c r="AE2" s="21"/>
      <c r="AF2" s="16"/>
      <c r="AG2" s="96"/>
      <c r="AH2" s="23" t="s">
        <v>238</v>
      </c>
      <c r="AI2" s="15"/>
      <c r="AJ2" s="15"/>
      <c r="AK2" s="22"/>
      <c r="AL2" s="20"/>
      <c r="AM2" s="23" t="s">
        <v>236</v>
      </c>
      <c r="AN2" s="15"/>
      <c r="AO2" s="15"/>
      <c r="AP2" s="15"/>
      <c r="AQ2" s="21"/>
      <c r="AR2" s="22"/>
      <c r="AS2" s="176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6"/>
      <c r="L3" s="19" t="s">
        <v>5</v>
      </c>
      <c r="M3" s="19" t="s">
        <v>6</v>
      </c>
      <c r="N3" s="19" t="s">
        <v>35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6"/>
      <c r="AH3" s="19" t="s">
        <v>5</v>
      </c>
      <c r="AI3" s="19" t="s">
        <v>6</v>
      </c>
      <c r="AJ3" s="19" t="s">
        <v>35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6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26"/>
      <c r="D4" s="27"/>
      <c r="E4" s="26"/>
      <c r="F4" s="26"/>
      <c r="G4" s="28"/>
      <c r="H4" s="26"/>
      <c r="I4" s="26"/>
      <c r="J4" s="29"/>
      <c r="K4" s="32"/>
      <c r="L4" s="94"/>
      <c r="M4" s="19"/>
      <c r="N4" s="19"/>
      <c r="O4" s="19"/>
      <c r="P4" s="25"/>
      <c r="Q4" s="26"/>
      <c r="R4" s="26"/>
      <c r="S4" s="28"/>
      <c r="T4" s="26"/>
      <c r="U4" s="26"/>
      <c r="V4" s="177"/>
      <c r="W4" s="32"/>
      <c r="X4" s="26">
        <v>1986</v>
      </c>
      <c r="Y4" s="26" t="s">
        <v>78</v>
      </c>
      <c r="Z4" s="30" t="s">
        <v>243</v>
      </c>
      <c r="AA4" s="26">
        <v>5</v>
      </c>
      <c r="AB4" s="26">
        <v>0</v>
      </c>
      <c r="AC4" s="26">
        <v>3</v>
      </c>
      <c r="AD4" s="26">
        <v>2</v>
      </c>
      <c r="AE4" s="26"/>
      <c r="AF4" s="29"/>
      <c r="AG4" s="32"/>
      <c r="AH4" s="94"/>
      <c r="AI4" s="19"/>
      <c r="AJ4" s="19"/>
      <c r="AK4" s="19"/>
      <c r="AL4" s="25"/>
      <c r="AM4" s="26"/>
      <c r="AN4" s="26"/>
      <c r="AO4" s="28"/>
      <c r="AP4" s="26"/>
      <c r="AQ4" s="26"/>
      <c r="AR4" s="28"/>
      <c r="AS4" s="3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26"/>
      <c r="D5" s="27"/>
      <c r="E5" s="26"/>
      <c r="F5" s="26"/>
      <c r="G5" s="28"/>
      <c r="H5" s="26"/>
      <c r="I5" s="26"/>
      <c r="J5" s="29"/>
      <c r="K5" s="32"/>
      <c r="L5" s="94"/>
      <c r="M5" s="19"/>
      <c r="N5" s="19"/>
      <c r="O5" s="19"/>
      <c r="P5" s="25"/>
      <c r="Q5" s="26"/>
      <c r="R5" s="26"/>
      <c r="S5" s="28"/>
      <c r="T5" s="26"/>
      <c r="U5" s="26"/>
      <c r="V5" s="177"/>
      <c r="W5" s="32"/>
      <c r="X5" s="26">
        <v>1987</v>
      </c>
      <c r="Y5" s="26" t="s">
        <v>78</v>
      </c>
      <c r="Z5" s="30" t="s">
        <v>243</v>
      </c>
      <c r="AA5" s="26">
        <v>18</v>
      </c>
      <c r="AB5" s="26">
        <v>0</v>
      </c>
      <c r="AC5" s="26">
        <v>24</v>
      </c>
      <c r="AD5" s="26">
        <v>15</v>
      </c>
      <c r="AE5" s="26"/>
      <c r="AF5" s="29"/>
      <c r="AG5" s="32"/>
      <c r="AH5" s="94"/>
      <c r="AI5" s="19"/>
      <c r="AJ5" s="19"/>
      <c r="AK5" s="19"/>
      <c r="AL5" s="25"/>
      <c r="AM5" s="26"/>
      <c r="AN5" s="26"/>
      <c r="AO5" s="28"/>
      <c r="AP5" s="26"/>
      <c r="AQ5" s="26"/>
      <c r="AR5" s="28"/>
      <c r="AS5" s="3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>
        <v>1988</v>
      </c>
      <c r="C6" s="26" t="s">
        <v>72</v>
      </c>
      <c r="D6" s="27" t="s">
        <v>73</v>
      </c>
      <c r="E6" s="26">
        <v>22</v>
      </c>
      <c r="F6" s="26">
        <v>1</v>
      </c>
      <c r="G6" s="28">
        <v>17</v>
      </c>
      <c r="H6" s="26">
        <v>9</v>
      </c>
      <c r="I6" s="26"/>
      <c r="J6" s="29"/>
      <c r="K6" s="32"/>
      <c r="L6" s="94"/>
      <c r="M6" s="19"/>
      <c r="N6" s="19"/>
      <c r="O6" s="19"/>
      <c r="P6" s="25"/>
      <c r="Q6" s="26"/>
      <c r="R6" s="26"/>
      <c r="S6" s="28"/>
      <c r="T6" s="26"/>
      <c r="U6" s="26"/>
      <c r="V6" s="177"/>
      <c r="W6" s="32"/>
      <c r="X6" s="26"/>
      <c r="Y6" s="31"/>
      <c r="Z6" s="27"/>
      <c r="AA6" s="26"/>
      <c r="AB6" s="26"/>
      <c r="AC6" s="26"/>
      <c r="AD6" s="28"/>
      <c r="AE6" s="26"/>
      <c r="AF6" s="29"/>
      <c r="AG6" s="32"/>
      <c r="AH6" s="94"/>
      <c r="AI6" s="19"/>
      <c r="AJ6" s="19"/>
      <c r="AK6" s="19"/>
      <c r="AL6" s="25"/>
      <c r="AM6" s="26"/>
      <c r="AN6" s="26"/>
      <c r="AO6" s="28"/>
      <c r="AP6" s="26"/>
      <c r="AQ6" s="26"/>
      <c r="AR6" s="28"/>
      <c r="AS6" s="3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>
        <v>1989</v>
      </c>
      <c r="C7" s="26" t="s">
        <v>75</v>
      </c>
      <c r="D7" s="27" t="s">
        <v>73</v>
      </c>
      <c r="E7" s="26">
        <v>14</v>
      </c>
      <c r="F7" s="26">
        <v>0</v>
      </c>
      <c r="G7" s="28">
        <v>14</v>
      </c>
      <c r="H7" s="26">
        <v>5</v>
      </c>
      <c r="I7" s="26"/>
      <c r="J7" s="29"/>
      <c r="K7" s="32"/>
      <c r="L7" s="94"/>
      <c r="M7" s="19"/>
      <c r="N7" s="19"/>
      <c r="O7" s="19"/>
      <c r="P7" s="25"/>
      <c r="Q7" s="26"/>
      <c r="R7" s="26"/>
      <c r="S7" s="28"/>
      <c r="T7" s="26"/>
      <c r="U7" s="26"/>
      <c r="V7" s="28"/>
      <c r="W7" s="32"/>
      <c r="X7" s="26"/>
      <c r="Y7" s="31"/>
      <c r="Z7" s="27"/>
      <c r="AA7" s="26"/>
      <c r="AB7" s="26"/>
      <c r="AC7" s="26"/>
      <c r="AD7" s="28"/>
      <c r="AE7" s="26"/>
      <c r="AF7" s="29"/>
      <c r="AG7" s="32"/>
      <c r="AH7" s="94"/>
      <c r="AI7" s="19"/>
      <c r="AJ7" s="19"/>
      <c r="AK7" s="19"/>
      <c r="AL7" s="25"/>
      <c r="AM7" s="26"/>
      <c r="AN7" s="26"/>
      <c r="AO7" s="28"/>
      <c r="AP7" s="26"/>
      <c r="AQ7" s="26"/>
      <c r="AR7" s="28"/>
      <c r="AS7" s="3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/>
      <c r="C8" s="28"/>
      <c r="D8" s="27"/>
      <c r="E8" s="26"/>
      <c r="F8" s="26"/>
      <c r="G8" s="28"/>
      <c r="H8" s="26"/>
      <c r="I8" s="26"/>
      <c r="J8" s="29"/>
      <c r="K8" s="32"/>
      <c r="L8" s="94"/>
      <c r="M8" s="19"/>
      <c r="N8" s="19"/>
      <c r="O8" s="19"/>
      <c r="P8" s="25"/>
      <c r="Q8" s="26"/>
      <c r="R8" s="26"/>
      <c r="S8" s="28"/>
      <c r="T8" s="26"/>
      <c r="U8" s="26"/>
      <c r="V8" s="28"/>
      <c r="W8" s="32"/>
      <c r="X8" s="26"/>
      <c r="Y8" s="31"/>
      <c r="Z8" s="27"/>
      <c r="AA8" s="26"/>
      <c r="AB8" s="26"/>
      <c r="AC8" s="26"/>
      <c r="AD8" s="28"/>
      <c r="AE8" s="26"/>
      <c r="AF8" s="29"/>
      <c r="AG8" s="32"/>
      <c r="AH8" s="94"/>
      <c r="AI8" s="19"/>
      <c r="AJ8" s="19"/>
      <c r="AK8" s="19"/>
      <c r="AL8" s="25"/>
      <c r="AM8" s="26"/>
      <c r="AN8" s="26"/>
      <c r="AO8" s="28"/>
      <c r="AP8" s="26"/>
      <c r="AQ8" s="26"/>
      <c r="AR8" s="28"/>
      <c r="AS8" s="3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6">
        <v>2007</v>
      </c>
      <c r="C9" s="28" t="s">
        <v>33</v>
      </c>
      <c r="D9" s="27" t="s">
        <v>90</v>
      </c>
      <c r="E9" s="26">
        <v>3</v>
      </c>
      <c r="F9" s="26">
        <v>1</v>
      </c>
      <c r="G9" s="28">
        <v>14</v>
      </c>
      <c r="H9" s="26">
        <v>4</v>
      </c>
      <c r="I9" s="26">
        <v>20</v>
      </c>
      <c r="J9" s="29">
        <v>0.69</v>
      </c>
      <c r="K9" s="32">
        <v>29</v>
      </c>
      <c r="L9" s="94"/>
      <c r="M9" s="19"/>
      <c r="N9" s="19"/>
      <c r="O9" s="19"/>
      <c r="Q9" s="26"/>
      <c r="R9" s="26"/>
      <c r="S9" s="28"/>
      <c r="T9" s="26"/>
      <c r="U9" s="26"/>
      <c r="V9" s="28"/>
      <c r="W9" s="32"/>
      <c r="X9" s="26"/>
      <c r="Y9" s="31"/>
      <c r="Z9" s="27"/>
      <c r="AA9" s="26"/>
      <c r="AB9" s="26"/>
      <c r="AC9" s="26"/>
      <c r="AD9" s="28"/>
      <c r="AE9" s="26"/>
      <c r="AF9" s="29"/>
      <c r="AG9" s="32"/>
      <c r="AH9" s="94"/>
      <c r="AI9" s="19"/>
      <c r="AJ9" s="19"/>
      <c r="AK9" s="19"/>
      <c r="AM9" s="26"/>
      <c r="AN9" s="26"/>
      <c r="AO9" s="28"/>
      <c r="AP9" s="26"/>
      <c r="AQ9" s="26"/>
      <c r="AR9" s="28"/>
      <c r="AS9" s="3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78" t="s">
        <v>239</v>
      </c>
      <c r="C10" s="82"/>
      <c r="D10" s="81"/>
      <c r="E10" s="80">
        <f>SUM(E4:E9)</f>
        <v>39</v>
      </c>
      <c r="F10" s="80">
        <f>SUM(F4:F9)</f>
        <v>2</v>
      </c>
      <c r="G10" s="80">
        <f>SUM(G4:G9)</f>
        <v>45</v>
      </c>
      <c r="H10" s="80">
        <f>SUM(H4:H9)</f>
        <v>18</v>
      </c>
      <c r="I10" s="80">
        <f>SUM(I4:I9)</f>
        <v>20</v>
      </c>
      <c r="J10" s="178">
        <f>PRODUCT(I10/K10)</f>
        <v>0.68965517241379315</v>
      </c>
      <c r="K10" s="96">
        <f>SUM(K4:K9)</f>
        <v>29</v>
      </c>
      <c r="L10" s="23"/>
      <c r="M10" s="21"/>
      <c r="N10" s="107"/>
      <c r="O10" s="108"/>
      <c r="P10" s="25"/>
      <c r="Q10" s="80">
        <f>SUM(Q4:Q9)</f>
        <v>0</v>
      </c>
      <c r="R10" s="80">
        <f>SUM(R4:R9)</f>
        <v>0</v>
      </c>
      <c r="S10" s="80">
        <f>SUM(S4:S9)</f>
        <v>0</v>
      </c>
      <c r="T10" s="80">
        <f>SUM(T4:T9)</f>
        <v>0</v>
      </c>
      <c r="U10" s="80">
        <f>SUM(U4:U9)</f>
        <v>0</v>
      </c>
      <c r="V10" s="36">
        <v>0</v>
      </c>
      <c r="W10" s="96">
        <f>SUM(W4:W9)</f>
        <v>0</v>
      </c>
      <c r="X10" s="17" t="s">
        <v>239</v>
      </c>
      <c r="Y10" s="18"/>
      <c r="Z10" s="16"/>
      <c r="AA10" s="80">
        <f>SUM(AA4:AA9)</f>
        <v>23</v>
      </c>
      <c r="AB10" s="80">
        <f>SUM(AB4:AB9)</f>
        <v>0</v>
      </c>
      <c r="AC10" s="80">
        <f>SUM(AC4:AC9)</f>
        <v>27</v>
      </c>
      <c r="AD10" s="80">
        <f>SUM(AD4:AD9)</f>
        <v>17</v>
      </c>
      <c r="AE10" s="80">
        <f>SUM(AE4:AE9)</f>
        <v>0</v>
      </c>
      <c r="AF10" s="178">
        <v>0</v>
      </c>
      <c r="AG10" s="96">
        <f>SUM(AG4:AG9)</f>
        <v>0</v>
      </c>
      <c r="AH10" s="23"/>
      <c r="AI10" s="21"/>
      <c r="AJ10" s="107"/>
      <c r="AK10" s="108"/>
      <c r="AL10" s="25"/>
      <c r="AM10" s="80">
        <f>SUM(AM4:AM9)</f>
        <v>0</v>
      </c>
      <c r="AN10" s="80">
        <f>SUM(AN4:AN9)</f>
        <v>0</v>
      </c>
      <c r="AO10" s="80">
        <f>SUM(AO4:AO9)</f>
        <v>0</v>
      </c>
      <c r="AP10" s="80">
        <f>SUM(AP4:AP9)</f>
        <v>0</v>
      </c>
      <c r="AQ10" s="80">
        <f>SUM(AQ4:AQ9)</f>
        <v>0</v>
      </c>
      <c r="AR10" s="36">
        <v>0</v>
      </c>
      <c r="AS10" s="176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32"/>
      <c r="L11" s="25"/>
      <c r="M11" s="25"/>
      <c r="N11" s="25"/>
      <c r="O11" s="25"/>
      <c r="P11" s="38"/>
      <c r="Q11" s="38"/>
      <c r="R11" s="41"/>
      <c r="S11" s="38"/>
      <c r="T11" s="38"/>
      <c r="U11" s="25"/>
      <c r="V11" s="25"/>
      <c r="W11" s="32"/>
      <c r="X11" s="38"/>
      <c r="Y11" s="38"/>
      <c r="Z11" s="38"/>
      <c r="AA11" s="38"/>
      <c r="AB11" s="38"/>
      <c r="AC11" s="38"/>
      <c r="AD11" s="38"/>
      <c r="AE11" s="38"/>
      <c r="AF11" s="39"/>
      <c r="AG11" s="32"/>
      <c r="AH11" s="25"/>
      <c r="AI11" s="25"/>
      <c r="AJ11" s="25"/>
      <c r="AK11" s="25"/>
      <c r="AL11" s="38"/>
      <c r="AM11" s="38"/>
      <c r="AN11" s="41"/>
      <c r="AO11" s="38"/>
      <c r="AP11" s="38"/>
      <c r="AQ11" s="25"/>
      <c r="AR11" s="25"/>
      <c r="AS11" s="32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79" t="s">
        <v>240</v>
      </c>
      <c r="C12" s="180"/>
      <c r="D12" s="181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16</v>
      </c>
      <c r="J12" s="19" t="s">
        <v>21</v>
      </c>
      <c r="K12" s="25"/>
      <c r="L12" s="19" t="s">
        <v>26</v>
      </c>
      <c r="M12" s="19" t="s">
        <v>27</v>
      </c>
      <c r="N12" s="19" t="s">
        <v>241</v>
      </c>
      <c r="O12" s="19" t="s">
        <v>242</v>
      </c>
      <c r="Q12" s="41"/>
      <c r="R12" s="41" t="s">
        <v>105</v>
      </c>
      <c r="S12" s="41"/>
      <c r="T12" s="38" t="s">
        <v>106</v>
      </c>
      <c r="U12" s="25"/>
      <c r="V12" s="32"/>
      <c r="W12" s="32"/>
      <c r="X12" s="182"/>
      <c r="Y12" s="182"/>
      <c r="Z12" s="182"/>
      <c r="AA12" s="182"/>
      <c r="AB12" s="182"/>
      <c r="AC12" s="38"/>
      <c r="AD12" s="38"/>
      <c r="AE12" s="38"/>
      <c r="AF12" s="38"/>
      <c r="AG12" s="38"/>
      <c r="AH12" s="38"/>
      <c r="AI12" s="38"/>
      <c r="AJ12" s="38"/>
      <c r="AK12" s="38"/>
      <c r="AM12" s="32"/>
      <c r="AN12" s="182"/>
      <c r="AO12" s="182"/>
      <c r="AP12" s="182"/>
      <c r="AQ12" s="182"/>
      <c r="AR12" s="182"/>
      <c r="AS12" s="182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4" t="s">
        <v>11</v>
      </c>
      <c r="C13" s="13"/>
      <c r="D13" s="46"/>
      <c r="E13" s="183">
        <v>715</v>
      </c>
      <c r="F13" s="183">
        <v>75</v>
      </c>
      <c r="G13" s="183">
        <v>1229</v>
      </c>
      <c r="H13" s="183">
        <v>272</v>
      </c>
      <c r="I13" s="183">
        <v>2956</v>
      </c>
      <c r="J13" s="184">
        <v>0.50700000000000001</v>
      </c>
      <c r="K13" s="38">
        <f>PRODUCT(I13/J13)</f>
        <v>5830.374753451676</v>
      </c>
      <c r="L13" s="185">
        <f t="shared" ref="L13:L14" si="0">PRODUCT((F13+G13)/E13)</f>
        <v>1.8237762237762238</v>
      </c>
      <c r="M13" s="185">
        <f t="shared" ref="M13:M14" si="1">PRODUCT(H13/E13)</f>
        <v>0.38041958041958041</v>
      </c>
      <c r="N13" s="185">
        <f t="shared" ref="N13:N14" si="2">PRODUCT((F13+G13+H13)/E13)</f>
        <v>2.2041958041958041</v>
      </c>
      <c r="O13" s="185">
        <f t="shared" ref="O13:O14" si="3">PRODUCT(I13/E13)</f>
        <v>4.1342657342657345</v>
      </c>
      <c r="Q13" s="41"/>
      <c r="R13" s="41"/>
      <c r="S13" s="41"/>
      <c r="T13" s="38" t="s">
        <v>107</v>
      </c>
      <c r="U13" s="38"/>
      <c r="V13" s="38"/>
      <c r="W13" s="38"/>
      <c r="X13" s="41"/>
      <c r="Y13" s="41"/>
      <c r="Z13" s="41"/>
      <c r="AA13" s="41"/>
      <c r="AB13" s="41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86" t="s">
        <v>34</v>
      </c>
      <c r="C14" s="187"/>
      <c r="D14" s="188"/>
      <c r="E14" s="183">
        <f>PRODUCT(E10+Q10)</f>
        <v>39</v>
      </c>
      <c r="F14" s="183">
        <f>PRODUCT(F10+R10)</f>
        <v>2</v>
      </c>
      <c r="G14" s="183">
        <f>PRODUCT(G10+S10)</f>
        <v>45</v>
      </c>
      <c r="H14" s="183">
        <f>PRODUCT(H10+T10)</f>
        <v>18</v>
      </c>
      <c r="I14" s="183">
        <f>PRODUCT(I10+U10)</f>
        <v>20</v>
      </c>
      <c r="J14" s="184">
        <f>PRODUCT(I14/K14)</f>
        <v>0.68965517241379315</v>
      </c>
      <c r="K14" s="38">
        <f>PRODUCT(K10+W10)</f>
        <v>29</v>
      </c>
      <c r="L14" s="185">
        <f t="shared" si="0"/>
        <v>1.2051282051282051</v>
      </c>
      <c r="M14" s="185">
        <f t="shared" si="1"/>
        <v>0.46153846153846156</v>
      </c>
      <c r="N14" s="185">
        <f t="shared" si="2"/>
        <v>1.6666666666666667</v>
      </c>
      <c r="O14" s="185">
        <f t="shared" si="3"/>
        <v>0.51282051282051277</v>
      </c>
      <c r="Q14" s="41"/>
      <c r="R14" s="41"/>
      <c r="S14" s="41"/>
      <c r="T14" s="38" t="s">
        <v>108</v>
      </c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89" t="s">
        <v>237</v>
      </c>
      <c r="C15" s="190"/>
      <c r="D15" s="191"/>
      <c r="E15" s="183">
        <f>PRODUCT(AA10+AM10)</f>
        <v>23</v>
      </c>
      <c r="F15" s="183">
        <f>PRODUCT(AB10+AN10)</f>
        <v>0</v>
      </c>
      <c r="G15" s="183">
        <f>PRODUCT(AC10+AO10)</f>
        <v>27</v>
      </c>
      <c r="H15" s="183">
        <f>PRODUCT(AD10+AP10)</f>
        <v>17</v>
      </c>
      <c r="I15" s="183">
        <f>PRODUCT(AE10+AQ10)</f>
        <v>0</v>
      </c>
      <c r="J15" s="184">
        <v>0</v>
      </c>
      <c r="K15" s="25">
        <f>PRODUCT(AG10+AS10)</f>
        <v>0</v>
      </c>
      <c r="L15" s="185">
        <f>PRODUCT((F15+G15)/E15)</f>
        <v>1.173913043478261</v>
      </c>
      <c r="M15" s="185">
        <f>PRODUCT(H15/E15)</f>
        <v>0.73913043478260865</v>
      </c>
      <c r="N15" s="185">
        <f>PRODUCT((F15+G15+H15)/E15)</f>
        <v>1.9130434782608696</v>
      </c>
      <c r="O15" s="185">
        <f>PRODUCT(I15/(E15-36))</f>
        <v>0</v>
      </c>
      <c r="Q15" s="41"/>
      <c r="R15" s="41"/>
      <c r="S15" s="38"/>
      <c r="T15" s="38" t="s">
        <v>109</v>
      </c>
      <c r="U15" s="25"/>
      <c r="V15" s="25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25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92" t="s">
        <v>239</v>
      </c>
      <c r="C16" s="193"/>
      <c r="D16" s="194"/>
      <c r="E16" s="183">
        <f>SUM(E13:E15)</f>
        <v>777</v>
      </c>
      <c r="F16" s="183">
        <f t="shared" ref="F16:I16" si="4">SUM(F13:F15)</f>
        <v>77</v>
      </c>
      <c r="G16" s="183">
        <f t="shared" si="4"/>
        <v>1301</v>
      </c>
      <c r="H16" s="183">
        <f t="shared" si="4"/>
        <v>307</v>
      </c>
      <c r="I16" s="183">
        <f t="shared" si="4"/>
        <v>2976</v>
      </c>
      <c r="J16" s="184">
        <f>PRODUCT(I16/K16)</f>
        <v>0.50790402137137236</v>
      </c>
      <c r="K16" s="38">
        <f>SUM(K13:K15)</f>
        <v>5859.374753451676</v>
      </c>
      <c r="L16" s="185">
        <f>PRODUCT((F16+G16)/E16)</f>
        <v>1.7734877734877734</v>
      </c>
      <c r="M16" s="185">
        <f>PRODUCT(H16/E16)</f>
        <v>0.39510939510939513</v>
      </c>
      <c r="N16" s="185">
        <f>PRODUCT((F16+G16+H16)/E16)</f>
        <v>2.1685971685971688</v>
      </c>
      <c r="O16" s="185">
        <f>PRODUCT(I16/(E16-59))</f>
        <v>4.1448467966573812</v>
      </c>
      <c r="Q16" s="25"/>
      <c r="R16" s="25"/>
      <c r="S16" s="25"/>
      <c r="T16" s="38" t="s">
        <v>110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5"/>
      <c r="F17" s="25"/>
      <c r="G17" s="25"/>
      <c r="H17" s="25"/>
      <c r="I17" s="25"/>
      <c r="J17" s="38"/>
      <c r="K17" s="38"/>
      <c r="L17" s="25"/>
      <c r="M17" s="25"/>
      <c r="N17" s="25"/>
      <c r="O17" s="25"/>
      <c r="P17" s="38"/>
      <c r="Q17" s="38"/>
      <c r="R17" s="38"/>
      <c r="S17" s="38"/>
      <c r="T17" s="38" t="s">
        <v>111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 t="s">
        <v>112</v>
      </c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25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H89" s="38"/>
      <c r="AI89" s="38"/>
      <c r="AJ89" s="38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H90" s="38"/>
      <c r="AI90" s="38"/>
      <c r="AJ90" s="38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H91" s="38"/>
      <c r="AI91" s="38"/>
      <c r="AJ91" s="38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H92" s="38"/>
      <c r="AI92" s="38"/>
      <c r="AJ92" s="38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H93" s="38"/>
      <c r="AI93" s="38"/>
      <c r="AJ93" s="38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H94" s="38"/>
      <c r="AI94" s="38"/>
      <c r="AJ94" s="38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H95" s="38"/>
      <c r="AI95" s="38"/>
      <c r="AJ95" s="38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H96" s="38"/>
      <c r="AI96" s="38"/>
      <c r="AJ96" s="38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H97" s="38"/>
      <c r="AI97" s="38"/>
      <c r="AJ97" s="38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H98" s="38"/>
      <c r="AI98" s="38"/>
      <c r="AJ98" s="38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H99" s="38"/>
      <c r="AI99" s="38"/>
      <c r="AJ99" s="38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H100" s="38"/>
      <c r="AI100" s="38"/>
      <c r="AJ100" s="38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H101" s="38"/>
      <c r="AI101" s="38"/>
      <c r="AJ101" s="38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H102" s="38"/>
      <c r="AI102" s="38"/>
      <c r="AJ102" s="38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H103" s="38"/>
      <c r="AI103" s="38"/>
      <c r="AJ103" s="38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H104" s="38"/>
      <c r="AI104" s="38"/>
      <c r="AJ104" s="38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H105" s="38"/>
      <c r="AI105" s="38"/>
      <c r="AJ105" s="38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H106" s="38"/>
      <c r="AI106" s="38"/>
      <c r="AJ106" s="38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H107" s="38"/>
      <c r="AI107" s="38"/>
      <c r="AJ107" s="38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H108" s="38"/>
      <c r="AI108" s="38"/>
      <c r="AJ108" s="38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H109" s="38"/>
      <c r="AI109" s="38"/>
      <c r="AJ109" s="38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H110" s="38"/>
      <c r="AI110" s="38"/>
      <c r="AJ110" s="38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H111" s="38"/>
      <c r="AI111" s="38"/>
      <c r="AJ111" s="38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H112" s="38"/>
      <c r="AI112" s="38"/>
      <c r="AJ112" s="38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H113" s="38"/>
      <c r="AI113" s="38"/>
      <c r="AJ113" s="38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H114" s="38"/>
      <c r="AI114" s="38"/>
      <c r="AJ114" s="38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H115" s="38"/>
      <c r="AI115" s="38"/>
      <c r="AJ115" s="38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H116" s="38"/>
      <c r="AI116" s="38"/>
      <c r="AJ116" s="38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H117" s="38"/>
      <c r="AI117" s="38"/>
      <c r="AJ117" s="38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H118" s="38"/>
      <c r="AI118" s="38"/>
      <c r="AJ118" s="38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H119" s="38"/>
      <c r="AI119" s="38"/>
      <c r="AJ119" s="38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H120" s="38"/>
      <c r="AI120" s="38"/>
      <c r="AJ120" s="38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H121" s="38"/>
      <c r="AI121" s="38"/>
      <c r="AJ121" s="38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H122" s="38"/>
      <c r="AI122" s="38"/>
      <c r="AJ122" s="38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H123" s="38"/>
      <c r="AI123" s="38"/>
      <c r="AJ123" s="38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H124" s="38"/>
      <c r="AI124" s="38"/>
      <c r="AJ124" s="38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H125" s="38"/>
      <c r="AI125" s="38"/>
      <c r="AJ125" s="38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H126" s="38"/>
      <c r="AI126" s="38"/>
      <c r="AJ126" s="38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H127" s="38"/>
      <c r="AI127" s="38"/>
      <c r="AJ127" s="38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H128" s="38"/>
      <c r="AI128" s="38"/>
      <c r="AJ128" s="38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H129" s="38"/>
      <c r="AI129" s="38"/>
      <c r="AJ129" s="38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H130" s="38"/>
      <c r="AI130" s="38"/>
      <c r="AJ130" s="38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H131" s="38"/>
      <c r="AI131" s="38"/>
      <c r="AJ131" s="38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H132" s="38"/>
      <c r="AI132" s="38"/>
      <c r="AJ132" s="38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H133" s="38"/>
      <c r="AI133" s="38"/>
      <c r="AJ133" s="38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H134" s="38"/>
      <c r="AI134" s="38"/>
      <c r="AJ134" s="38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H135" s="38"/>
      <c r="AI135" s="38"/>
      <c r="AJ135" s="38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H136" s="38"/>
      <c r="AI136" s="38"/>
      <c r="AJ136" s="38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H137" s="38"/>
      <c r="AI137" s="38"/>
      <c r="AJ137" s="38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H138" s="38"/>
      <c r="AI138" s="38"/>
      <c r="AJ138" s="38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H139" s="38"/>
      <c r="AI139" s="38"/>
      <c r="AJ139" s="38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H140" s="38"/>
      <c r="AI140" s="38"/>
      <c r="AJ140" s="38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H141" s="38"/>
      <c r="AI141" s="38"/>
      <c r="AJ141" s="38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H142" s="38"/>
      <c r="AI142" s="38"/>
      <c r="AJ142" s="38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H143" s="38"/>
      <c r="AI143" s="38"/>
      <c r="AJ143" s="38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H144" s="38"/>
      <c r="AI144" s="38"/>
      <c r="AJ144" s="38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H145" s="38"/>
      <c r="AI145" s="38"/>
      <c r="AJ145" s="38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H146" s="38"/>
      <c r="AI146" s="38"/>
      <c r="AJ146" s="38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H147" s="38"/>
      <c r="AI147" s="38"/>
      <c r="AJ147" s="38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H148" s="38"/>
      <c r="AI148" s="38"/>
      <c r="AJ148" s="38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H149" s="38"/>
      <c r="AI149" s="38"/>
      <c r="AJ149" s="38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H150" s="38"/>
      <c r="AI150" s="38"/>
      <c r="AJ150" s="38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H151" s="38"/>
      <c r="AI151" s="38"/>
      <c r="AJ151" s="38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H152" s="38"/>
      <c r="AI152" s="38"/>
      <c r="AJ152" s="38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H153" s="38"/>
      <c r="AI153" s="38"/>
      <c r="AJ153" s="38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H154" s="38"/>
      <c r="AI154" s="38"/>
      <c r="AJ154" s="38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H155" s="38"/>
      <c r="AI155" s="38"/>
      <c r="AJ155" s="38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H156" s="38"/>
      <c r="AI156" s="38"/>
      <c r="AJ156" s="38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H157" s="38"/>
      <c r="AI157" s="38"/>
      <c r="AJ157" s="38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H158" s="38"/>
      <c r="AI158" s="38"/>
      <c r="AJ158" s="38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H159" s="38"/>
      <c r="AI159" s="38"/>
      <c r="AJ159" s="38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H160" s="38"/>
      <c r="AI160" s="38"/>
      <c r="AJ160" s="38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H161" s="38"/>
      <c r="AI161" s="38"/>
      <c r="AJ161" s="38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H162" s="38"/>
      <c r="AI162" s="38"/>
      <c r="AJ162" s="38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H163" s="38"/>
      <c r="AI163" s="38"/>
      <c r="AJ163" s="38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H164" s="38"/>
      <c r="AI164" s="38"/>
      <c r="AJ164" s="38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H165" s="38"/>
      <c r="AI165" s="38"/>
      <c r="AJ165" s="38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H166" s="38"/>
      <c r="AI166" s="38"/>
      <c r="AJ166" s="38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H167" s="38"/>
      <c r="AI167" s="38"/>
      <c r="AJ167" s="38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H168" s="38"/>
      <c r="AI168" s="38"/>
      <c r="AJ168" s="38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H169" s="38"/>
      <c r="AI169" s="38"/>
      <c r="AJ169" s="38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H170" s="38"/>
      <c r="AI170" s="38"/>
      <c r="AJ170" s="38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H171" s="38"/>
      <c r="AI171" s="38"/>
      <c r="AJ171" s="38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H172" s="38"/>
      <c r="AI172" s="38"/>
      <c r="AJ172" s="38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5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H173" s="38"/>
      <c r="AI173" s="38"/>
      <c r="AJ173" s="38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5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H174" s="38"/>
      <c r="AI174" s="38"/>
      <c r="AJ174" s="38"/>
      <c r="AK174" s="38"/>
      <c r="AL174" s="25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5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H175" s="38"/>
      <c r="AI175" s="38"/>
      <c r="AJ175" s="38"/>
      <c r="AK175" s="38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AH176" s="38"/>
      <c r="AI176" s="38"/>
      <c r="AJ176" s="38"/>
      <c r="AK176" s="38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25"/>
      <c r="U177" s="25"/>
      <c r="V177" s="25"/>
      <c r="AH177" s="38"/>
      <c r="AI177" s="38"/>
      <c r="AJ177" s="38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AH178" s="38"/>
      <c r="AI178" s="38"/>
      <c r="AJ178" s="38"/>
      <c r="AK178" s="38"/>
      <c r="AL178" s="25"/>
    </row>
    <row r="179" spans="12:38" ht="14.25" x14ac:dyDescent="0.2">
      <c r="L179" s="25"/>
      <c r="M179" s="25"/>
      <c r="N179" s="25"/>
      <c r="O179" s="25"/>
      <c r="P179" s="25"/>
      <c r="AH179" s="38"/>
      <c r="AI179" s="38"/>
      <c r="AJ179" s="38"/>
      <c r="AK179" s="38"/>
      <c r="AL179" s="25"/>
    </row>
    <row r="180" spans="12:38" ht="14.25" x14ac:dyDescent="0.2">
      <c r="L180" s="25"/>
      <c r="M180" s="25"/>
      <c r="N180" s="25"/>
      <c r="O180" s="25"/>
      <c r="P180" s="25"/>
      <c r="AH180" s="38"/>
      <c r="AI180" s="38"/>
      <c r="AJ180" s="38"/>
      <c r="AK180" s="38"/>
      <c r="AL180" s="25"/>
    </row>
    <row r="181" spans="12:38" ht="14.25" x14ac:dyDescent="0.2">
      <c r="L181" s="25"/>
      <c r="M181" s="25"/>
      <c r="N181" s="25"/>
      <c r="O181" s="25"/>
      <c r="P181" s="25"/>
      <c r="AH181" s="25"/>
      <c r="AI181" s="25"/>
      <c r="AJ181" s="25"/>
      <c r="AK181" s="25"/>
      <c r="AL181" s="25"/>
    </row>
  </sheetData>
  <sortState ref="B4:I8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28515625" style="64" customWidth="1"/>
    <col min="3" max="3" width="23.5703125" style="65" customWidth="1"/>
    <col min="4" max="4" width="10.5703125" style="95" customWidth="1"/>
    <col min="5" max="5" width="8.85546875" style="95" customWidth="1"/>
    <col min="6" max="6" width="0.7109375" style="32" customWidth="1"/>
    <col min="7" max="11" width="5.28515625" style="65" customWidth="1"/>
    <col min="12" max="12" width="5.85546875" style="65" customWidth="1"/>
    <col min="13" max="16" width="5.28515625" style="65" customWidth="1"/>
    <col min="17" max="21" width="6.7109375" style="169" customWidth="1"/>
    <col min="22" max="22" width="10.7109375" style="65" customWidth="1"/>
    <col min="23" max="23" width="24.28515625" style="95" customWidth="1"/>
    <col min="24" max="24" width="14" style="65" customWidth="1"/>
    <col min="25" max="30" width="9.140625" style="3"/>
    <col min="257" max="257" width="1.28515625" customWidth="1"/>
    <col min="258" max="258" width="27.285156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4.28515625" customWidth="1"/>
    <col min="280" max="280" width="14" customWidth="1"/>
    <col min="513" max="513" width="1.28515625" customWidth="1"/>
    <col min="514" max="514" width="27.285156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4.28515625" customWidth="1"/>
    <col min="536" max="536" width="14" customWidth="1"/>
    <col min="769" max="769" width="1.28515625" customWidth="1"/>
    <col min="770" max="770" width="27.285156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4.28515625" customWidth="1"/>
    <col min="792" max="792" width="14" customWidth="1"/>
    <col min="1025" max="1025" width="1.28515625" customWidth="1"/>
    <col min="1026" max="1026" width="27.285156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4.28515625" customWidth="1"/>
    <col min="1048" max="1048" width="14" customWidth="1"/>
    <col min="1281" max="1281" width="1.28515625" customWidth="1"/>
    <col min="1282" max="1282" width="27.285156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4.28515625" customWidth="1"/>
    <col min="1304" max="1304" width="14" customWidth="1"/>
    <col min="1537" max="1537" width="1.28515625" customWidth="1"/>
    <col min="1538" max="1538" width="27.285156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4.28515625" customWidth="1"/>
    <col min="1560" max="1560" width="14" customWidth="1"/>
    <col min="1793" max="1793" width="1.28515625" customWidth="1"/>
    <col min="1794" max="1794" width="27.285156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4.28515625" customWidth="1"/>
    <col min="1816" max="1816" width="14" customWidth="1"/>
    <col min="2049" max="2049" width="1.28515625" customWidth="1"/>
    <col min="2050" max="2050" width="27.285156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4.28515625" customWidth="1"/>
    <col min="2072" max="2072" width="14" customWidth="1"/>
    <col min="2305" max="2305" width="1.28515625" customWidth="1"/>
    <col min="2306" max="2306" width="27.285156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4.28515625" customWidth="1"/>
    <col min="2328" max="2328" width="14" customWidth="1"/>
    <col min="2561" max="2561" width="1.28515625" customWidth="1"/>
    <col min="2562" max="2562" width="27.285156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4.28515625" customWidth="1"/>
    <col min="2584" max="2584" width="14" customWidth="1"/>
    <col min="2817" max="2817" width="1.28515625" customWidth="1"/>
    <col min="2818" max="2818" width="27.285156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4.28515625" customWidth="1"/>
    <col min="2840" max="2840" width="14" customWidth="1"/>
    <col min="3073" max="3073" width="1.28515625" customWidth="1"/>
    <col min="3074" max="3074" width="27.285156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4.28515625" customWidth="1"/>
    <col min="3096" max="3096" width="14" customWidth="1"/>
    <col min="3329" max="3329" width="1.28515625" customWidth="1"/>
    <col min="3330" max="3330" width="27.285156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4.28515625" customWidth="1"/>
    <col min="3352" max="3352" width="14" customWidth="1"/>
    <col min="3585" max="3585" width="1.28515625" customWidth="1"/>
    <col min="3586" max="3586" width="27.285156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4.28515625" customWidth="1"/>
    <col min="3608" max="3608" width="14" customWidth="1"/>
    <col min="3841" max="3841" width="1.28515625" customWidth="1"/>
    <col min="3842" max="3842" width="27.285156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4.28515625" customWidth="1"/>
    <col min="3864" max="3864" width="14" customWidth="1"/>
    <col min="4097" max="4097" width="1.28515625" customWidth="1"/>
    <col min="4098" max="4098" width="27.285156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4.28515625" customWidth="1"/>
    <col min="4120" max="4120" width="14" customWidth="1"/>
    <col min="4353" max="4353" width="1.28515625" customWidth="1"/>
    <col min="4354" max="4354" width="27.285156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4.28515625" customWidth="1"/>
    <col min="4376" max="4376" width="14" customWidth="1"/>
    <col min="4609" max="4609" width="1.28515625" customWidth="1"/>
    <col min="4610" max="4610" width="27.285156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4.28515625" customWidth="1"/>
    <col min="4632" max="4632" width="14" customWidth="1"/>
    <col min="4865" max="4865" width="1.28515625" customWidth="1"/>
    <col min="4866" max="4866" width="27.285156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4.28515625" customWidth="1"/>
    <col min="4888" max="4888" width="14" customWidth="1"/>
    <col min="5121" max="5121" width="1.28515625" customWidth="1"/>
    <col min="5122" max="5122" width="27.285156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4.28515625" customWidth="1"/>
    <col min="5144" max="5144" width="14" customWidth="1"/>
    <col min="5377" max="5377" width="1.28515625" customWidth="1"/>
    <col min="5378" max="5378" width="27.285156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4.28515625" customWidth="1"/>
    <col min="5400" max="5400" width="14" customWidth="1"/>
    <col min="5633" max="5633" width="1.28515625" customWidth="1"/>
    <col min="5634" max="5634" width="27.285156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4.28515625" customWidth="1"/>
    <col min="5656" max="5656" width="14" customWidth="1"/>
    <col min="5889" max="5889" width="1.28515625" customWidth="1"/>
    <col min="5890" max="5890" width="27.285156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4.28515625" customWidth="1"/>
    <col min="5912" max="5912" width="14" customWidth="1"/>
    <col min="6145" max="6145" width="1.28515625" customWidth="1"/>
    <col min="6146" max="6146" width="27.285156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4.28515625" customWidth="1"/>
    <col min="6168" max="6168" width="14" customWidth="1"/>
    <col min="6401" max="6401" width="1.28515625" customWidth="1"/>
    <col min="6402" max="6402" width="27.285156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4.28515625" customWidth="1"/>
    <col min="6424" max="6424" width="14" customWidth="1"/>
    <col min="6657" max="6657" width="1.28515625" customWidth="1"/>
    <col min="6658" max="6658" width="27.285156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4.28515625" customWidth="1"/>
    <col min="6680" max="6680" width="14" customWidth="1"/>
    <col min="6913" max="6913" width="1.28515625" customWidth="1"/>
    <col min="6914" max="6914" width="27.285156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4.28515625" customWidth="1"/>
    <col min="6936" max="6936" width="14" customWidth="1"/>
    <col min="7169" max="7169" width="1.28515625" customWidth="1"/>
    <col min="7170" max="7170" width="27.285156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4.28515625" customWidth="1"/>
    <col min="7192" max="7192" width="14" customWidth="1"/>
    <col min="7425" max="7425" width="1.28515625" customWidth="1"/>
    <col min="7426" max="7426" width="27.285156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4.28515625" customWidth="1"/>
    <col min="7448" max="7448" width="14" customWidth="1"/>
    <col min="7681" max="7681" width="1.28515625" customWidth="1"/>
    <col min="7682" max="7682" width="27.285156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4.28515625" customWidth="1"/>
    <col min="7704" max="7704" width="14" customWidth="1"/>
    <col min="7937" max="7937" width="1.28515625" customWidth="1"/>
    <col min="7938" max="7938" width="27.285156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4.28515625" customWidth="1"/>
    <col min="7960" max="7960" width="14" customWidth="1"/>
    <col min="8193" max="8193" width="1.28515625" customWidth="1"/>
    <col min="8194" max="8194" width="27.285156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4.28515625" customWidth="1"/>
    <col min="8216" max="8216" width="14" customWidth="1"/>
    <col min="8449" max="8449" width="1.28515625" customWidth="1"/>
    <col min="8450" max="8450" width="27.285156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4.28515625" customWidth="1"/>
    <col min="8472" max="8472" width="14" customWidth="1"/>
    <col min="8705" max="8705" width="1.28515625" customWidth="1"/>
    <col min="8706" max="8706" width="27.285156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4.28515625" customWidth="1"/>
    <col min="8728" max="8728" width="14" customWidth="1"/>
    <col min="8961" max="8961" width="1.28515625" customWidth="1"/>
    <col min="8962" max="8962" width="27.285156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4.28515625" customWidth="1"/>
    <col min="8984" max="8984" width="14" customWidth="1"/>
    <col min="9217" max="9217" width="1.28515625" customWidth="1"/>
    <col min="9218" max="9218" width="27.285156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4.28515625" customWidth="1"/>
    <col min="9240" max="9240" width="14" customWidth="1"/>
    <col min="9473" max="9473" width="1.28515625" customWidth="1"/>
    <col min="9474" max="9474" width="27.285156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4.28515625" customWidth="1"/>
    <col min="9496" max="9496" width="14" customWidth="1"/>
    <col min="9729" max="9729" width="1.28515625" customWidth="1"/>
    <col min="9730" max="9730" width="27.285156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4.28515625" customWidth="1"/>
    <col min="9752" max="9752" width="14" customWidth="1"/>
    <col min="9985" max="9985" width="1.28515625" customWidth="1"/>
    <col min="9986" max="9986" width="27.285156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4.28515625" customWidth="1"/>
    <col min="10008" max="10008" width="14" customWidth="1"/>
    <col min="10241" max="10241" width="1.28515625" customWidth="1"/>
    <col min="10242" max="10242" width="27.285156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4.28515625" customWidth="1"/>
    <col min="10264" max="10264" width="14" customWidth="1"/>
    <col min="10497" max="10497" width="1.28515625" customWidth="1"/>
    <col min="10498" max="10498" width="27.285156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4.28515625" customWidth="1"/>
    <col min="10520" max="10520" width="14" customWidth="1"/>
    <col min="10753" max="10753" width="1.28515625" customWidth="1"/>
    <col min="10754" max="10754" width="27.285156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4.28515625" customWidth="1"/>
    <col min="10776" max="10776" width="14" customWidth="1"/>
    <col min="11009" max="11009" width="1.28515625" customWidth="1"/>
    <col min="11010" max="11010" width="27.285156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4.28515625" customWidth="1"/>
    <col min="11032" max="11032" width="14" customWidth="1"/>
    <col min="11265" max="11265" width="1.28515625" customWidth="1"/>
    <col min="11266" max="11266" width="27.285156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4.28515625" customWidth="1"/>
    <col min="11288" max="11288" width="14" customWidth="1"/>
    <col min="11521" max="11521" width="1.28515625" customWidth="1"/>
    <col min="11522" max="11522" width="27.285156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4.28515625" customWidth="1"/>
    <col min="11544" max="11544" width="14" customWidth="1"/>
    <col min="11777" max="11777" width="1.28515625" customWidth="1"/>
    <col min="11778" max="11778" width="27.285156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4.28515625" customWidth="1"/>
    <col min="11800" max="11800" width="14" customWidth="1"/>
    <col min="12033" max="12033" width="1.28515625" customWidth="1"/>
    <col min="12034" max="12034" width="27.285156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4.28515625" customWidth="1"/>
    <col min="12056" max="12056" width="14" customWidth="1"/>
    <col min="12289" max="12289" width="1.28515625" customWidth="1"/>
    <col min="12290" max="12290" width="27.285156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4.28515625" customWidth="1"/>
    <col min="12312" max="12312" width="14" customWidth="1"/>
    <col min="12545" max="12545" width="1.28515625" customWidth="1"/>
    <col min="12546" max="12546" width="27.285156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4.28515625" customWidth="1"/>
    <col min="12568" max="12568" width="14" customWidth="1"/>
    <col min="12801" max="12801" width="1.28515625" customWidth="1"/>
    <col min="12802" max="12802" width="27.285156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4.28515625" customWidth="1"/>
    <col min="12824" max="12824" width="14" customWidth="1"/>
    <col min="13057" max="13057" width="1.28515625" customWidth="1"/>
    <col min="13058" max="13058" width="27.285156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4.28515625" customWidth="1"/>
    <col min="13080" max="13080" width="14" customWidth="1"/>
    <col min="13313" max="13313" width="1.28515625" customWidth="1"/>
    <col min="13314" max="13314" width="27.285156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4.28515625" customWidth="1"/>
    <col min="13336" max="13336" width="14" customWidth="1"/>
    <col min="13569" max="13569" width="1.28515625" customWidth="1"/>
    <col min="13570" max="13570" width="27.285156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4.28515625" customWidth="1"/>
    <col min="13592" max="13592" width="14" customWidth="1"/>
    <col min="13825" max="13825" width="1.28515625" customWidth="1"/>
    <col min="13826" max="13826" width="27.285156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4.28515625" customWidth="1"/>
    <col min="13848" max="13848" width="14" customWidth="1"/>
    <col min="14081" max="14081" width="1.28515625" customWidth="1"/>
    <col min="14082" max="14082" width="27.285156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4.28515625" customWidth="1"/>
    <col min="14104" max="14104" width="14" customWidth="1"/>
    <col min="14337" max="14337" width="1.28515625" customWidth="1"/>
    <col min="14338" max="14338" width="27.285156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4.28515625" customWidth="1"/>
    <col min="14360" max="14360" width="14" customWidth="1"/>
    <col min="14593" max="14593" width="1.28515625" customWidth="1"/>
    <col min="14594" max="14594" width="27.285156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4.28515625" customWidth="1"/>
    <col min="14616" max="14616" width="14" customWidth="1"/>
    <col min="14849" max="14849" width="1.28515625" customWidth="1"/>
    <col min="14850" max="14850" width="27.285156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4.28515625" customWidth="1"/>
    <col min="14872" max="14872" width="14" customWidth="1"/>
    <col min="15105" max="15105" width="1.28515625" customWidth="1"/>
    <col min="15106" max="15106" width="27.285156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4.28515625" customWidth="1"/>
    <col min="15128" max="15128" width="14" customWidth="1"/>
    <col min="15361" max="15361" width="1.28515625" customWidth="1"/>
    <col min="15362" max="15362" width="27.285156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4.28515625" customWidth="1"/>
    <col min="15384" max="15384" width="14" customWidth="1"/>
    <col min="15617" max="15617" width="1.28515625" customWidth="1"/>
    <col min="15618" max="15618" width="27.285156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4.28515625" customWidth="1"/>
    <col min="15640" max="15640" width="14" customWidth="1"/>
    <col min="15873" max="15873" width="1.28515625" customWidth="1"/>
    <col min="15874" max="15874" width="27.285156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4.28515625" customWidth="1"/>
    <col min="15896" max="15896" width="14" customWidth="1"/>
    <col min="16129" max="16129" width="1.28515625" customWidth="1"/>
    <col min="16130" max="16130" width="27.285156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4.28515625" customWidth="1"/>
    <col min="16152" max="16152" width="14" customWidth="1"/>
  </cols>
  <sheetData>
    <row r="1" spans="1:30" ht="18.75" x14ac:dyDescent="0.3">
      <c r="A1" s="9"/>
      <c r="B1" s="102" t="s">
        <v>55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59"/>
      <c r="R1" s="159"/>
      <c r="S1" s="159"/>
      <c r="T1" s="159"/>
      <c r="U1" s="159"/>
      <c r="V1" s="69"/>
      <c r="W1" s="73"/>
      <c r="X1" s="69"/>
      <c r="Y1" s="74"/>
      <c r="Z1" s="74"/>
      <c r="AA1" s="74"/>
      <c r="AB1" s="74"/>
      <c r="AC1" s="74"/>
      <c r="AD1" s="74"/>
    </row>
    <row r="2" spans="1:30" ht="15.75" x14ac:dyDescent="0.25">
      <c r="A2" s="9"/>
      <c r="B2" s="119" t="s">
        <v>70</v>
      </c>
      <c r="C2" s="120">
        <v>25465</v>
      </c>
      <c r="D2" s="12"/>
      <c r="E2" s="12"/>
      <c r="F2" s="76"/>
      <c r="G2" s="75"/>
      <c r="H2" s="12"/>
      <c r="I2" s="12"/>
      <c r="J2" s="12"/>
      <c r="K2" s="12"/>
      <c r="L2" s="12"/>
      <c r="M2" s="12"/>
      <c r="N2" s="12"/>
      <c r="O2" s="12"/>
      <c r="P2" s="12"/>
      <c r="Q2" s="160"/>
      <c r="R2" s="160"/>
      <c r="S2" s="160"/>
      <c r="T2" s="160"/>
      <c r="U2" s="160"/>
      <c r="V2" s="12"/>
      <c r="W2" s="75"/>
      <c r="X2" s="12"/>
      <c r="Y2" s="74"/>
      <c r="Z2" s="74"/>
      <c r="AA2" s="74"/>
      <c r="AB2" s="74"/>
      <c r="AC2" s="74"/>
      <c r="AD2" s="74"/>
    </row>
    <row r="3" spans="1:30" x14ac:dyDescent="0.25">
      <c r="A3" s="9"/>
      <c r="B3" s="77" t="s">
        <v>36</v>
      </c>
      <c r="C3" s="23" t="s">
        <v>37</v>
      </c>
      <c r="D3" s="78" t="s">
        <v>38</v>
      </c>
      <c r="E3" s="79" t="s">
        <v>1</v>
      </c>
      <c r="F3" s="25"/>
      <c r="G3" s="80" t="s">
        <v>39</v>
      </c>
      <c r="H3" s="81" t="s">
        <v>40</v>
      </c>
      <c r="I3" s="81" t="s">
        <v>31</v>
      </c>
      <c r="J3" s="18" t="s">
        <v>41</v>
      </c>
      <c r="K3" s="82" t="s">
        <v>42</v>
      </c>
      <c r="L3" s="82" t="s">
        <v>43</v>
      </c>
      <c r="M3" s="80" t="s">
        <v>44</v>
      </c>
      <c r="N3" s="80" t="s">
        <v>30</v>
      </c>
      <c r="O3" s="81" t="s">
        <v>45</v>
      </c>
      <c r="P3" s="80" t="s">
        <v>40</v>
      </c>
      <c r="Q3" s="161" t="s">
        <v>16</v>
      </c>
      <c r="R3" s="161">
        <v>1</v>
      </c>
      <c r="S3" s="161">
        <v>2</v>
      </c>
      <c r="T3" s="161">
        <v>3</v>
      </c>
      <c r="U3" s="161" t="s">
        <v>46</v>
      </c>
      <c r="V3" s="18" t="s">
        <v>21</v>
      </c>
      <c r="W3" s="17" t="s">
        <v>47</v>
      </c>
      <c r="X3" s="17" t="s">
        <v>48</v>
      </c>
      <c r="Y3" s="74"/>
      <c r="Z3" s="74"/>
      <c r="AA3" s="74"/>
      <c r="AB3" s="74"/>
      <c r="AC3" s="74"/>
      <c r="AD3" s="74"/>
    </row>
    <row r="4" spans="1:30" x14ac:dyDescent="0.25">
      <c r="A4" s="9"/>
      <c r="B4" s="121" t="s">
        <v>113</v>
      </c>
      <c r="C4" s="122" t="s">
        <v>114</v>
      </c>
      <c r="D4" s="123" t="s">
        <v>115</v>
      </c>
      <c r="E4" s="124" t="s">
        <v>77</v>
      </c>
      <c r="F4" s="25"/>
      <c r="G4" s="83">
        <v>1</v>
      </c>
      <c r="H4" s="83"/>
      <c r="I4" s="83"/>
      <c r="J4" s="83"/>
      <c r="K4" s="83" t="s">
        <v>53</v>
      </c>
      <c r="L4" s="83"/>
      <c r="M4" s="83">
        <v>1</v>
      </c>
      <c r="N4" s="83"/>
      <c r="O4" s="83"/>
      <c r="P4" s="83"/>
      <c r="Q4" s="128" t="s">
        <v>145</v>
      </c>
      <c r="R4" s="128"/>
      <c r="S4" s="128"/>
      <c r="T4" s="128" t="s">
        <v>146</v>
      </c>
      <c r="U4" s="128" t="s">
        <v>147</v>
      </c>
      <c r="V4" s="171">
        <v>0.33300000000000002</v>
      </c>
      <c r="W4" s="122" t="s">
        <v>116</v>
      </c>
      <c r="X4" s="128" t="s">
        <v>117</v>
      </c>
      <c r="Y4" s="74"/>
      <c r="Z4" s="74"/>
      <c r="AA4" s="74"/>
      <c r="AB4" s="74"/>
      <c r="AC4" s="74"/>
      <c r="AD4" s="74"/>
    </row>
    <row r="5" spans="1:30" x14ac:dyDescent="0.25">
      <c r="A5" s="9"/>
      <c r="B5" s="121" t="s">
        <v>118</v>
      </c>
      <c r="C5" s="122" t="s">
        <v>119</v>
      </c>
      <c r="D5" s="123" t="s">
        <v>115</v>
      </c>
      <c r="E5" s="124" t="s">
        <v>77</v>
      </c>
      <c r="F5" s="25"/>
      <c r="G5" s="83"/>
      <c r="H5" s="125"/>
      <c r="I5" s="125">
        <v>1</v>
      </c>
      <c r="J5" s="126"/>
      <c r="K5" s="126" t="s">
        <v>53</v>
      </c>
      <c r="L5" s="126"/>
      <c r="M5" s="126">
        <v>1</v>
      </c>
      <c r="N5" s="126"/>
      <c r="O5" s="83"/>
      <c r="P5" s="125"/>
      <c r="Q5" s="128" t="s">
        <v>148</v>
      </c>
      <c r="R5" s="162"/>
      <c r="S5" s="162"/>
      <c r="T5" s="162" t="s">
        <v>149</v>
      </c>
      <c r="U5" s="162" t="s">
        <v>150</v>
      </c>
      <c r="V5" s="127">
        <v>0.14299999999999999</v>
      </c>
      <c r="W5" s="122" t="s">
        <v>120</v>
      </c>
      <c r="X5" s="128" t="s">
        <v>121</v>
      </c>
      <c r="Y5" s="25"/>
      <c r="Z5" s="25"/>
      <c r="AA5" s="74"/>
      <c r="AB5" s="74"/>
      <c r="AC5" s="74"/>
      <c r="AD5" s="74"/>
    </row>
    <row r="6" spans="1:30" x14ac:dyDescent="0.25">
      <c r="A6" s="9"/>
      <c r="B6" s="121" t="s">
        <v>122</v>
      </c>
      <c r="C6" s="122" t="s">
        <v>123</v>
      </c>
      <c r="D6" s="123" t="s">
        <v>115</v>
      </c>
      <c r="E6" s="129" t="s">
        <v>77</v>
      </c>
      <c r="F6" s="25"/>
      <c r="G6" s="83"/>
      <c r="H6" s="83"/>
      <c r="I6" s="83">
        <v>1</v>
      </c>
      <c r="J6" s="83"/>
      <c r="K6" s="83" t="s">
        <v>53</v>
      </c>
      <c r="L6" s="83" t="s">
        <v>49</v>
      </c>
      <c r="M6" s="83">
        <v>1</v>
      </c>
      <c r="N6" s="83"/>
      <c r="O6" s="83">
        <v>3</v>
      </c>
      <c r="P6" s="83">
        <v>1</v>
      </c>
      <c r="Q6" s="128" t="s">
        <v>151</v>
      </c>
      <c r="R6" s="128"/>
      <c r="S6" s="128" t="s">
        <v>152</v>
      </c>
      <c r="T6" s="128" t="s">
        <v>146</v>
      </c>
      <c r="U6" s="128" t="s">
        <v>153</v>
      </c>
      <c r="V6" s="171">
        <v>0.85699999999999998</v>
      </c>
      <c r="W6" s="122" t="s">
        <v>120</v>
      </c>
      <c r="X6" s="128" t="s">
        <v>124</v>
      </c>
      <c r="Y6" s="74"/>
      <c r="Z6" s="74"/>
      <c r="AA6" s="74"/>
      <c r="AB6" s="74"/>
      <c r="AC6" s="74"/>
      <c r="AD6" s="74"/>
    </row>
    <row r="7" spans="1:30" x14ac:dyDescent="0.25">
      <c r="A7" s="9"/>
      <c r="B7" s="84" t="s">
        <v>125</v>
      </c>
      <c r="C7" s="85" t="s">
        <v>126</v>
      </c>
      <c r="D7" s="86" t="s">
        <v>50</v>
      </c>
      <c r="E7" s="104" t="s">
        <v>86</v>
      </c>
      <c r="F7" s="25"/>
      <c r="G7" s="87">
        <v>1</v>
      </c>
      <c r="H7" s="89"/>
      <c r="I7" s="87"/>
      <c r="J7" s="88" t="s">
        <v>51</v>
      </c>
      <c r="K7" s="88">
        <v>5</v>
      </c>
      <c r="L7" s="88"/>
      <c r="M7" s="88">
        <v>1</v>
      </c>
      <c r="N7" s="87"/>
      <c r="O7" s="89"/>
      <c r="P7" s="89">
        <v>1</v>
      </c>
      <c r="Q7" s="163" t="s">
        <v>154</v>
      </c>
      <c r="R7" s="163"/>
      <c r="S7" s="163"/>
      <c r="T7" s="163" t="s">
        <v>152</v>
      </c>
      <c r="U7" s="163" t="s">
        <v>147</v>
      </c>
      <c r="V7" s="90">
        <v>0.5</v>
      </c>
      <c r="W7" s="85" t="s">
        <v>127</v>
      </c>
      <c r="X7" s="103" t="s">
        <v>128</v>
      </c>
      <c r="Y7" s="74"/>
      <c r="Z7" s="74"/>
      <c r="AA7" s="74"/>
      <c r="AB7" s="74"/>
      <c r="AC7" s="74"/>
      <c r="AD7" s="74"/>
    </row>
    <row r="8" spans="1:30" x14ac:dyDescent="0.25">
      <c r="A8" s="24"/>
      <c r="B8" s="121" t="s">
        <v>129</v>
      </c>
      <c r="C8" s="122" t="s">
        <v>130</v>
      </c>
      <c r="D8" s="123" t="s">
        <v>115</v>
      </c>
      <c r="E8" s="129" t="s">
        <v>77</v>
      </c>
      <c r="F8" s="25"/>
      <c r="G8" s="83"/>
      <c r="H8" s="83"/>
      <c r="I8" s="83">
        <v>1</v>
      </c>
      <c r="J8" s="83"/>
      <c r="K8" s="83" t="s">
        <v>53</v>
      </c>
      <c r="L8" s="83"/>
      <c r="M8" s="83">
        <v>1</v>
      </c>
      <c r="N8" s="83"/>
      <c r="O8" s="83"/>
      <c r="P8" s="83"/>
      <c r="Q8" s="128" t="s">
        <v>150</v>
      </c>
      <c r="R8" s="128"/>
      <c r="S8" s="128"/>
      <c r="T8" s="128"/>
      <c r="U8" s="128" t="s">
        <v>150</v>
      </c>
      <c r="V8" s="171">
        <v>0</v>
      </c>
      <c r="W8" s="122" t="s">
        <v>59</v>
      </c>
      <c r="X8" s="128" t="s">
        <v>131</v>
      </c>
      <c r="Y8" s="74"/>
      <c r="Z8" s="74"/>
      <c r="AA8" s="74"/>
      <c r="AB8" s="74"/>
      <c r="AC8" s="74"/>
      <c r="AD8" s="74"/>
    </row>
    <row r="9" spans="1:30" x14ac:dyDescent="0.25">
      <c r="A9" s="24"/>
      <c r="B9" s="121" t="s">
        <v>56</v>
      </c>
      <c r="C9" s="122" t="s">
        <v>57</v>
      </c>
      <c r="D9" s="123" t="s">
        <v>115</v>
      </c>
      <c r="E9" s="129" t="s">
        <v>77</v>
      </c>
      <c r="F9" s="25"/>
      <c r="G9" s="83">
        <v>1</v>
      </c>
      <c r="H9" s="125"/>
      <c r="I9" s="125"/>
      <c r="J9" s="126"/>
      <c r="K9" s="126" t="s">
        <v>53</v>
      </c>
      <c r="L9" s="126"/>
      <c r="M9" s="126">
        <v>1</v>
      </c>
      <c r="N9" s="126"/>
      <c r="O9" s="83">
        <v>1</v>
      </c>
      <c r="P9" s="125"/>
      <c r="Q9" s="128" t="s">
        <v>155</v>
      </c>
      <c r="R9" s="162"/>
      <c r="S9" s="162" t="s">
        <v>156</v>
      </c>
      <c r="T9" s="162" t="s">
        <v>147</v>
      </c>
      <c r="U9" s="162" t="s">
        <v>149</v>
      </c>
      <c r="V9" s="127">
        <v>0.57099999999999995</v>
      </c>
      <c r="W9" s="122" t="s">
        <v>132</v>
      </c>
      <c r="X9" s="128" t="s">
        <v>58</v>
      </c>
      <c r="Y9" s="74"/>
      <c r="Z9" s="74"/>
      <c r="AA9" s="74"/>
      <c r="AB9" s="74"/>
      <c r="AC9" s="74"/>
      <c r="AD9" s="74"/>
    </row>
    <row r="10" spans="1:30" x14ac:dyDescent="0.25">
      <c r="A10" s="24"/>
      <c r="B10" s="23" t="s">
        <v>7</v>
      </c>
      <c r="C10" s="18"/>
      <c r="D10" s="17"/>
      <c r="E10" s="91"/>
      <c r="F10" s="92"/>
      <c r="G10" s="19">
        <f>SUM(G4:G9)</f>
        <v>3</v>
      </c>
      <c r="H10" s="19"/>
      <c r="I10" s="19">
        <f>SUM(I4:I9)</f>
        <v>3</v>
      </c>
      <c r="J10" s="18"/>
      <c r="K10" s="18"/>
      <c r="L10" s="18"/>
      <c r="M10" s="19">
        <f t="shared" ref="M10:P10" si="0">SUM(M4:M9)</f>
        <v>6</v>
      </c>
      <c r="N10" s="19"/>
      <c r="O10" s="19">
        <f t="shared" si="0"/>
        <v>4</v>
      </c>
      <c r="P10" s="19">
        <f t="shared" si="0"/>
        <v>2</v>
      </c>
      <c r="Q10" s="94" t="s">
        <v>157</v>
      </c>
      <c r="R10" s="94"/>
      <c r="S10" s="94" t="s">
        <v>158</v>
      </c>
      <c r="T10" s="94" t="s">
        <v>159</v>
      </c>
      <c r="U10" s="94" t="s">
        <v>160</v>
      </c>
      <c r="V10" s="36">
        <v>0.42399999999999999</v>
      </c>
      <c r="W10" s="93"/>
      <c r="X10" s="94"/>
      <c r="Y10" s="74"/>
      <c r="Z10" s="74"/>
      <c r="AA10" s="74"/>
      <c r="AB10" s="74"/>
      <c r="AC10" s="74"/>
      <c r="AD10" s="74"/>
    </row>
    <row r="11" spans="1:30" x14ac:dyDescent="0.25">
      <c r="A11" s="24"/>
      <c r="B11" s="99" t="s">
        <v>54</v>
      </c>
      <c r="C11" s="130" t="s">
        <v>133</v>
      </c>
      <c r="D11" s="105"/>
      <c r="E11" s="131"/>
      <c r="F11" s="132"/>
      <c r="G11" s="100"/>
      <c r="H11" s="131"/>
      <c r="I11" s="133"/>
      <c r="J11" s="131"/>
      <c r="K11" s="134"/>
      <c r="L11" s="131"/>
      <c r="M11" s="134"/>
      <c r="N11" s="134"/>
      <c r="O11" s="134"/>
      <c r="P11" s="134"/>
      <c r="Q11" s="164"/>
      <c r="R11" s="164"/>
      <c r="S11" s="164"/>
      <c r="T11" s="164"/>
      <c r="U11" s="164"/>
      <c r="V11" s="134"/>
      <c r="W11" s="97"/>
      <c r="X11" s="98"/>
      <c r="Y11" s="74"/>
      <c r="Z11" s="74"/>
      <c r="AA11" s="74"/>
      <c r="AB11" s="74"/>
      <c r="AC11" s="74"/>
      <c r="AD11" s="74"/>
    </row>
    <row r="12" spans="1:30" x14ac:dyDescent="0.25">
      <c r="A12" s="24"/>
      <c r="B12" s="135"/>
      <c r="C12" s="136"/>
      <c r="D12" s="136"/>
      <c r="E12" s="70"/>
      <c r="F12" s="41"/>
      <c r="G12" s="137"/>
      <c r="H12" s="70"/>
      <c r="I12" s="138"/>
      <c r="J12" s="70"/>
      <c r="K12" s="137"/>
      <c r="L12" s="70"/>
      <c r="M12" s="137"/>
      <c r="N12" s="70"/>
      <c r="O12" s="70"/>
      <c r="P12" s="139"/>
      <c r="Q12" s="165"/>
      <c r="R12" s="138"/>
      <c r="S12" s="165"/>
      <c r="T12" s="138"/>
      <c r="U12" s="165"/>
      <c r="V12" s="70"/>
      <c r="W12" s="70"/>
      <c r="X12" s="20"/>
      <c r="Y12" s="74"/>
      <c r="Z12" s="74"/>
      <c r="AA12" s="74"/>
      <c r="AB12" s="74"/>
      <c r="AC12" s="74"/>
      <c r="AD12" s="74"/>
    </row>
    <row r="13" spans="1:30" x14ac:dyDescent="0.25">
      <c r="A13" s="9"/>
      <c r="B13" s="23" t="s">
        <v>134</v>
      </c>
      <c r="C13" s="23" t="s">
        <v>37</v>
      </c>
      <c r="D13" s="17" t="s">
        <v>38</v>
      </c>
      <c r="E13" s="22" t="s">
        <v>1</v>
      </c>
      <c r="F13" s="140"/>
      <c r="G13" s="19" t="s">
        <v>39</v>
      </c>
      <c r="H13" s="16" t="s">
        <v>40</v>
      </c>
      <c r="I13" s="16" t="s">
        <v>31</v>
      </c>
      <c r="J13" s="18" t="s">
        <v>41</v>
      </c>
      <c r="K13" s="18" t="s">
        <v>42</v>
      </c>
      <c r="L13" s="18" t="s">
        <v>43</v>
      </c>
      <c r="M13" s="19" t="s">
        <v>44</v>
      </c>
      <c r="N13" s="19" t="s">
        <v>30</v>
      </c>
      <c r="O13" s="16" t="s">
        <v>45</v>
      </c>
      <c r="P13" s="19" t="s">
        <v>40</v>
      </c>
      <c r="Q13" s="94" t="s">
        <v>16</v>
      </c>
      <c r="R13" s="94">
        <v>1</v>
      </c>
      <c r="S13" s="94">
        <v>2</v>
      </c>
      <c r="T13" s="94">
        <v>3</v>
      </c>
      <c r="U13" s="94" t="s">
        <v>46</v>
      </c>
      <c r="V13" s="18" t="s">
        <v>21</v>
      </c>
      <c r="W13" s="17" t="s">
        <v>47</v>
      </c>
      <c r="X13" s="17" t="s">
        <v>48</v>
      </c>
      <c r="Y13" s="74"/>
      <c r="Z13" s="74"/>
      <c r="AA13" s="74"/>
      <c r="AB13" s="74"/>
      <c r="AC13" s="74"/>
      <c r="AD13" s="74"/>
    </row>
    <row r="14" spans="1:30" x14ac:dyDescent="0.25">
      <c r="A14" s="24"/>
      <c r="B14" s="121" t="s">
        <v>135</v>
      </c>
      <c r="C14" s="122" t="s">
        <v>136</v>
      </c>
      <c r="D14" s="123" t="s">
        <v>115</v>
      </c>
      <c r="E14" s="129" t="s">
        <v>77</v>
      </c>
      <c r="F14" s="25"/>
      <c r="G14" s="83"/>
      <c r="H14" s="125"/>
      <c r="I14" s="83">
        <v>1</v>
      </c>
      <c r="J14" s="126"/>
      <c r="K14" s="126"/>
      <c r="L14" s="126"/>
      <c r="M14" s="126">
        <v>1</v>
      </c>
      <c r="N14" s="83"/>
      <c r="O14" s="125"/>
      <c r="P14" s="83"/>
      <c r="Q14" s="162"/>
      <c r="R14" s="162"/>
      <c r="S14" s="162"/>
      <c r="T14" s="162"/>
      <c r="U14" s="162"/>
      <c r="V14" s="127"/>
      <c r="W14" s="123" t="s">
        <v>137</v>
      </c>
      <c r="X14" s="83">
        <v>263</v>
      </c>
      <c r="Y14" s="74"/>
      <c r="Z14" s="74"/>
      <c r="AA14" s="74"/>
      <c r="AB14" s="74"/>
      <c r="AC14" s="74"/>
      <c r="AD14" s="74"/>
    </row>
    <row r="15" spans="1:30" x14ac:dyDescent="0.25">
      <c r="A15" s="24"/>
      <c r="B15" s="121" t="s">
        <v>138</v>
      </c>
      <c r="C15" s="122" t="s">
        <v>139</v>
      </c>
      <c r="D15" s="123" t="s">
        <v>115</v>
      </c>
      <c r="E15" s="129" t="s">
        <v>77</v>
      </c>
      <c r="F15" s="25"/>
      <c r="G15" s="83">
        <v>1</v>
      </c>
      <c r="H15" s="125"/>
      <c r="I15" s="83"/>
      <c r="J15" s="126"/>
      <c r="K15" s="126"/>
      <c r="L15" s="126" t="s">
        <v>52</v>
      </c>
      <c r="M15" s="126">
        <v>1</v>
      </c>
      <c r="N15" s="83"/>
      <c r="O15" s="125">
        <v>3</v>
      </c>
      <c r="P15" s="83"/>
      <c r="Q15" s="162"/>
      <c r="R15" s="162"/>
      <c r="S15" s="162"/>
      <c r="T15" s="162"/>
      <c r="U15" s="162"/>
      <c r="V15" s="127"/>
      <c r="W15" s="121" t="s">
        <v>140</v>
      </c>
      <c r="X15" s="83">
        <v>100</v>
      </c>
      <c r="Y15" s="74"/>
      <c r="Z15" s="74"/>
      <c r="AA15" s="74"/>
      <c r="AB15" s="74"/>
      <c r="AC15" s="74"/>
      <c r="AD15" s="74"/>
    </row>
    <row r="16" spans="1:30" x14ac:dyDescent="0.25">
      <c r="A16" s="24"/>
      <c r="B16" s="135"/>
      <c r="C16" s="136"/>
      <c r="D16" s="136"/>
      <c r="E16" s="70"/>
      <c r="F16" s="41"/>
      <c r="G16" s="137"/>
      <c r="H16" s="70"/>
      <c r="I16" s="138"/>
      <c r="J16" s="70"/>
      <c r="K16" s="137"/>
      <c r="L16" s="70"/>
      <c r="M16" s="137"/>
      <c r="N16" s="70"/>
      <c r="O16" s="70"/>
      <c r="P16" s="139"/>
      <c r="Q16" s="165"/>
      <c r="R16" s="138"/>
      <c r="S16" s="165"/>
      <c r="T16" s="138"/>
      <c r="U16" s="165"/>
      <c r="V16" s="70"/>
      <c r="W16" s="70"/>
      <c r="X16" s="20"/>
      <c r="Y16" s="74"/>
      <c r="Z16" s="74"/>
      <c r="AA16" s="74"/>
      <c r="AB16" s="74"/>
      <c r="AC16" s="74"/>
      <c r="AD16" s="74"/>
    </row>
    <row r="17" spans="1:30" x14ac:dyDescent="0.25">
      <c r="A17" s="9"/>
      <c r="B17" s="17" t="s">
        <v>141</v>
      </c>
      <c r="C17" s="23" t="s">
        <v>37</v>
      </c>
      <c r="D17" s="17" t="s">
        <v>38</v>
      </c>
      <c r="E17" s="22" t="s">
        <v>1</v>
      </c>
      <c r="F17" s="140"/>
      <c r="G17" s="19" t="s">
        <v>39</v>
      </c>
      <c r="H17" s="16" t="s">
        <v>40</v>
      </c>
      <c r="I17" s="16" t="s">
        <v>31</v>
      </c>
      <c r="J17" s="18" t="s">
        <v>41</v>
      </c>
      <c r="K17" s="18" t="s">
        <v>42</v>
      </c>
      <c r="L17" s="18" t="s">
        <v>43</v>
      </c>
      <c r="M17" s="19" t="s">
        <v>44</v>
      </c>
      <c r="N17" s="19" t="s">
        <v>30</v>
      </c>
      <c r="O17" s="16" t="s">
        <v>45</v>
      </c>
      <c r="P17" s="19" t="s">
        <v>40</v>
      </c>
      <c r="Q17" s="94" t="s">
        <v>16</v>
      </c>
      <c r="R17" s="94">
        <v>1</v>
      </c>
      <c r="S17" s="94">
        <v>2</v>
      </c>
      <c r="T17" s="94">
        <v>3</v>
      </c>
      <c r="U17" s="94" t="s">
        <v>46</v>
      </c>
      <c r="V17" s="18" t="s">
        <v>21</v>
      </c>
      <c r="W17" s="17" t="s">
        <v>47</v>
      </c>
      <c r="X17" s="17" t="s">
        <v>48</v>
      </c>
      <c r="Y17" s="74"/>
      <c r="Z17" s="74"/>
      <c r="AA17" s="74"/>
      <c r="AB17" s="74"/>
      <c r="AC17" s="74"/>
      <c r="AD17" s="74"/>
    </row>
    <row r="18" spans="1:30" x14ac:dyDescent="0.25">
      <c r="A18" s="24"/>
      <c r="B18" s="143" t="s">
        <v>142</v>
      </c>
      <c r="C18" s="149" t="s">
        <v>143</v>
      </c>
      <c r="D18" s="144" t="s">
        <v>115</v>
      </c>
      <c r="E18" s="145" t="s">
        <v>73</v>
      </c>
      <c r="F18" s="96"/>
      <c r="G18" s="146"/>
      <c r="H18" s="147"/>
      <c r="I18" s="146">
        <v>1</v>
      </c>
      <c r="J18" s="148" t="s">
        <v>51</v>
      </c>
      <c r="K18" s="148">
        <v>8</v>
      </c>
      <c r="L18" s="148"/>
      <c r="M18" s="148">
        <v>1</v>
      </c>
      <c r="N18" s="146"/>
      <c r="O18" s="147">
        <v>1</v>
      </c>
      <c r="P18" s="146"/>
      <c r="Q18" s="166" t="s">
        <v>149</v>
      </c>
      <c r="R18" s="166">
        <v>0</v>
      </c>
      <c r="S18" s="166">
        <v>0</v>
      </c>
      <c r="T18" s="166" t="s">
        <v>161</v>
      </c>
      <c r="U18" s="166" t="s">
        <v>146</v>
      </c>
      <c r="V18" s="150">
        <v>0.5</v>
      </c>
      <c r="W18" s="143" t="s">
        <v>144</v>
      </c>
      <c r="X18" s="146">
        <v>600</v>
      </c>
      <c r="Y18" s="74"/>
      <c r="Z18" s="74"/>
      <c r="AA18" s="74"/>
      <c r="AB18" s="74"/>
      <c r="AC18" s="74"/>
      <c r="AD18" s="74"/>
    </row>
    <row r="19" spans="1:30" x14ac:dyDescent="0.25">
      <c r="A19" s="24"/>
      <c r="B19" s="151"/>
      <c r="C19" s="152"/>
      <c r="D19" s="152"/>
      <c r="E19" s="153"/>
      <c r="F19" s="154"/>
      <c r="G19" s="155"/>
      <c r="H19" s="153"/>
      <c r="I19" s="156"/>
      <c r="J19" s="153"/>
      <c r="K19" s="155"/>
      <c r="L19" s="153"/>
      <c r="M19" s="155"/>
      <c r="N19" s="153"/>
      <c r="O19" s="153"/>
      <c r="P19" s="157"/>
      <c r="Q19" s="167"/>
      <c r="R19" s="156"/>
      <c r="S19" s="167"/>
      <c r="T19" s="156"/>
      <c r="U19" s="167"/>
      <c r="V19" s="153"/>
      <c r="W19" s="153"/>
      <c r="X19" s="158"/>
      <c r="Y19" s="74"/>
      <c r="Z19" s="74"/>
      <c r="AA19" s="74"/>
      <c r="AB19" s="74"/>
      <c r="AC19" s="74"/>
      <c r="AD19" s="74"/>
    </row>
    <row r="20" spans="1:30" x14ac:dyDescent="0.25">
      <c r="A20" s="24"/>
      <c r="B20" s="38"/>
      <c r="C20" s="38"/>
      <c r="D20" s="63"/>
      <c r="E20" s="63"/>
      <c r="F20" s="25"/>
      <c r="G20" s="38"/>
      <c r="H20" s="41"/>
      <c r="I20" s="38"/>
      <c r="J20" s="25"/>
      <c r="K20" s="25"/>
      <c r="L20" s="25"/>
      <c r="M20" s="25"/>
      <c r="N20" s="60"/>
      <c r="O20" s="60"/>
      <c r="P20" s="25"/>
      <c r="Q20" s="168"/>
      <c r="R20" s="168"/>
      <c r="S20" s="168"/>
      <c r="T20" s="168"/>
      <c r="U20" s="168"/>
      <c r="V20" s="25"/>
      <c r="W20" s="63"/>
      <c r="X20" s="25"/>
      <c r="Y20" s="74"/>
      <c r="Z20" s="74"/>
      <c r="AA20" s="74"/>
      <c r="AB20" s="74"/>
      <c r="AC20" s="74"/>
      <c r="AD20" s="74"/>
    </row>
    <row r="21" spans="1:30" x14ac:dyDescent="0.25">
      <c r="A21" s="24"/>
      <c r="B21" s="38"/>
      <c r="C21" s="38"/>
      <c r="D21" s="63"/>
      <c r="E21" s="63"/>
      <c r="F21" s="25"/>
      <c r="G21" s="38"/>
      <c r="H21" s="41"/>
      <c r="I21" s="38"/>
      <c r="J21" s="25"/>
      <c r="K21" s="25"/>
      <c r="L21" s="25"/>
      <c r="M21" s="25"/>
      <c r="N21" s="60"/>
      <c r="O21" s="60"/>
      <c r="P21" s="25"/>
      <c r="Q21" s="168"/>
      <c r="R21" s="168"/>
      <c r="S21" s="168"/>
      <c r="T21" s="168"/>
      <c r="U21" s="168"/>
      <c r="V21" s="25"/>
      <c r="W21" s="63"/>
      <c r="X21" s="25"/>
      <c r="Y21" s="74"/>
      <c r="Z21" s="74"/>
      <c r="AA21" s="74"/>
      <c r="AB21" s="74"/>
      <c r="AC21" s="74"/>
      <c r="AD21" s="74"/>
    </row>
    <row r="22" spans="1:30" x14ac:dyDescent="0.25">
      <c r="A22" s="24"/>
      <c r="B22" s="38"/>
      <c r="C22" s="38"/>
      <c r="D22" s="63"/>
      <c r="E22" s="63"/>
      <c r="F22" s="25"/>
      <c r="G22" s="38"/>
      <c r="H22" s="41"/>
      <c r="I22" s="38"/>
      <c r="J22" s="25"/>
      <c r="K22" s="25"/>
      <c r="L22" s="25"/>
      <c r="M22" s="25"/>
      <c r="N22" s="60"/>
      <c r="O22" s="60"/>
      <c r="P22" s="25"/>
      <c r="Q22" s="168"/>
      <c r="R22" s="168"/>
      <c r="S22" s="168"/>
      <c r="T22" s="168"/>
      <c r="U22" s="168"/>
      <c r="V22" s="25"/>
      <c r="W22" s="63"/>
      <c r="X22" s="25"/>
      <c r="Y22" s="74"/>
      <c r="Z22" s="74"/>
      <c r="AA22" s="74"/>
      <c r="AB22" s="74"/>
      <c r="AC22" s="74"/>
      <c r="AD22" s="74"/>
    </row>
    <row r="23" spans="1:30" x14ac:dyDescent="0.25">
      <c r="A23" s="24"/>
      <c r="B23" s="38"/>
      <c r="C23" s="38"/>
      <c r="D23" s="63"/>
      <c r="E23" s="63"/>
      <c r="F23" s="25"/>
      <c r="G23" s="38"/>
      <c r="H23" s="41"/>
      <c r="I23" s="38"/>
      <c r="J23" s="25"/>
      <c r="K23" s="25"/>
      <c r="L23" s="25"/>
      <c r="M23" s="25"/>
      <c r="N23" s="60"/>
      <c r="O23" s="60"/>
      <c r="P23" s="25"/>
      <c r="Q23" s="168"/>
      <c r="R23" s="168"/>
      <c r="S23" s="168"/>
      <c r="T23" s="168"/>
      <c r="U23" s="168"/>
      <c r="V23" s="25"/>
      <c r="W23" s="63"/>
      <c r="X23" s="25"/>
      <c r="Y23" s="74"/>
      <c r="Z23" s="74"/>
      <c r="AA23" s="74"/>
      <c r="AB23" s="74"/>
      <c r="AC23" s="74"/>
      <c r="AD23" s="74"/>
    </row>
    <row r="24" spans="1:30" x14ac:dyDescent="0.25">
      <c r="A24" s="24"/>
      <c r="B24" s="38"/>
      <c r="C24" s="38"/>
      <c r="D24" s="63"/>
      <c r="E24" s="63"/>
      <c r="F24" s="25"/>
      <c r="G24" s="38"/>
      <c r="H24" s="41"/>
      <c r="I24" s="38"/>
      <c r="J24" s="25"/>
      <c r="K24" s="25"/>
      <c r="L24" s="25"/>
      <c r="M24" s="25"/>
      <c r="N24" s="60"/>
      <c r="O24" s="60"/>
      <c r="P24" s="25"/>
      <c r="Q24" s="168"/>
      <c r="R24" s="168"/>
      <c r="S24" s="168"/>
      <c r="T24" s="168"/>
      <c r="U24" s="168"/>
      <c r="V24" s="25"/>
      <c r="W24" s="63"/>
      <c r="X24" s="25"/>
      <c r="Y24" s="74"/>
      <c r="Z24" s="74"/>
      <c r="AA24" s="74"/>
      <c r="AB24" s="74"/>
      <c r="AC24" s="74"/>
      <c r="AD24" s="74"/>
    </row>
    <row r="25" spans="1:30" x14ac:dyDescent="0.25">
      <c r="A25" s="24"/>
      <c r="B25" s="38"/>
      <c r="C25" s="38"/>
      <c r="D25" s="63"/>
      <c r="E25" s="63"/>
      <c r="F25" s="25"/>
      <c r="G25" s="38"/>
      <c r="H25" s="41"/>
      <c r="I25" s="38"/>
      <c r="J25" s="25"/>
      <c r="K25" s="25"/>
      <c r="L25" s="25"/>
      <c r="M25" s="25"/>
      <c r="N25" s="60"/>
      <c r="O25" s="60"/>
      <c r="P25" s="25"/>
      <c r="Q25" s="168"/>
      <c r="R25" s="168"/>
      <c r="S25" s="168"/>
      <c r="T25" s="168"/>
      <c r="U25" s="168"/>
      <c r="V25" s="25"/>
      <c r="W25" s="63"/>
      <c r="X25" s="25"/>
      <c r="Y25" s="74"/>
      <c r="Z25" s="74"/>
      <c r="AA25" s="74"/>
      <c r="AB25" s="74"/>
      <c r="AC25" s="74"/>
      <c r="AD25" s="74"/>
    </row>
    <row r="26" spans="1:30" x14ac:dyDescent="0.25">
      <c r="A26" s="24"/>
      <c r="B26" s="38"/>
      <c r="C26" s="38"/>
      <c r="D26" s="63"/>
      <c r="E26" s="63"/>
      <c r="F26" s="25"/>
      <c r="G26" s="38"/>
      <c r="H26" s="41"/>
      <c r="I26" s="38"/>
      <c r="J26" s="25"/>
      <c r="K26" s="25"/>
      <c r="L26" s="25"/>
      <c r="M26" s="25"/>
      <c r="N26" s="60"/>
      <c r="O26" s="60"/>
      <c r="P26" s="25"/>
      <c r="Q26" s="168"/>
      <c r="R26" s="168"/>
      <c r="S26" s="168"/>
      <c r="T26" s="168"/>
      <c r="U26" s="168"/>
      <c r="V26" s="25"/>
      <c r="W26" s="63"/>
      <c r="X26" s="25"/>
      <c r="Y26" s="74"/>
      <c r="Z26" s="74"/>
      <c r="AA26" s="74"/>
      <c r="AB26" s="74"/>
      <c r="AC26" s="74"/>
      <c r="AD26" s="74"/>
    </row>
    <row r="27" spans="1:30" x14ac:dyDescent="0.25">
      <c r="A27" s="24"/>
      <c r="B27" s="38"/>
      <c r="C27" s="38"/>
      <c r="D27" s="63"/>
      <c r="E27" s="63"/>
      <c r="F27" s="25"/>
      <c r="G27" s="38"/>
      <c r="H27" s="41"/>
      <c r="I27" s="38"/>
      <c r="J27" s="25"/>
      <c r="K27" s="25"/>
      <c r="L27" s="25"/>
      <c r="M27" s="25"/>
      <c r="N27" s="60"/>
      <c r="O27" s="60"/>
      <c r="P27" s="25"/>
      <c r="Q27" s="168"/>
      <c r="R27" s="168"/>
      <c r="S27" s="168"/>
      <c r="T27" s="168"/>
      <c r="U27" s="168"/>
      <c r="V27" s="25"/>
      <c r="W27" s="63"/>
      <c r="X27" s="25"/>
      <c r="Y27" s="74"/>
      <c r="Z27" s="74"/>
      <c r="AA27" s="74"/>
      <c r="AB27" s="74"/>
      <c r="AC27" s="74"/>
      <c r="AD27" s="74"/>
    </row>
    <row r="28" spans="1:30" x14ac:dyDescent="0.25">
      <c r="A28" s="24"/>
      <c r="B28" s="38"/>
      <c r="C28" s="38"/>
      <c r="D28" s="63"/>
      <c r="E28" s="63"/>
      <c r="F28" s="25"/>
      <c r="G28" s="38"/>
      <c r="H28" s="41"/>
      <c r="I28" s="38"/>
      <c r="J28" s="25"/>
      <c r="K28" s="25"/>
      <c r="L28" s="25"/>
      <c r="M28" s="25"/>
      <c r="N28" s="60"/>
      <c r="O28" s="60"/>
      <c r="P28" s="25"/>
      <c r="Q28" s="168"/>
      <c r="R28" s="168"/>
      <c r="S28" s="168"/>
      <c r="T28" s="168"/>
      <c r="U28" s="168"/>
      <c r="V28" s="25"/>
      <c r="W28" s="63"/>
      <c r="X28" s="25"/>
      <c r="Y28" s="74"/>
      <c r="Z28" s="74"/>
      <c r="AA28" s="74"/>
      <c r="AB28" s="74"/>
      <c r="AC28" s="74"/>
      <c r="AD28" s="74"/>
    </row>
    <row r="29" spans="1:30" x14ac:dyDescent="0.25">
      <c r="A29" s="24"/>
      <c r="B29" s="38"/>
      <c r="C29" s="38"/>
      <c r="D29" s="63"/>
      <c r="E29" s="63"/>
      <c r="F29" s="25"/>
      <c r="G29" s="38"/>
      <c r="H29" s="41"/>
      <c r="I29" s="38"/>
      <c r="J29" s="25"/>
      <c r="K29" s="25"/>
      <c r="L29" s="25"/>
      <c r="M29" s="25"/>
      <c r="N29" s="60"/>
      <c r="O29" s="60"/>
      <c r="P29" s="25"/>
      <c r="Q29" s="168"/>
      <c r="R29" s="168"/>
      <c r="S29" s="168"/>
      <c r="T29" s="168"/>
      <c r="U29" s="168"/>
      <c r="V29" s="25"/>
      <c r="W29" s="63"/>
      <c r="X29" s="25"/>
      <c r="Y29" s="74"/>
      <c r="Z29" s="74"/>
      <c r="AA29" s="74"/>
      <c r="AB29" s="74"/>
      <c r="AC29" s="74"/>
      <c r="AD29" s="74"/>
    </row>
    <row r="30" spans="1:30" x14ac:dyDescent="0.25">
      <c r="A30" s="24"/>
      <c r="B30" s="38"/>
      <c r="C30" s="38"/>
      <c r="D30" s="63"/>
      <c r="E30" s="63"/>
      <c r="F30" s="25"/>
      <c r="G30" s="38"/>
      <c r="H30" s="41"/>
      <c r="I30" s="38"/>
      <c r="J30" s="25"/>
      <c r="K30" s="25"/>
      <c r="L30" s="25"/>
      <c r="M30" s="25"/>
      <c r="N30" s="60"/>
      <c r="O30" s="60"/>
      <c r="P30" s="25"/>
      <c r="Q30" s="168"/>
      <c r="R30" s="168"/>
      <c r="S30" s="168"/>
      <c r="T30" s="168"/>
      <c r="U30" s="168"/>
      <c r="V30" s="25"/>
      <c r="W30" s="63"/>
      <c r="X30" s="25"/>
      <c r="Y30" s="74"/>
      <c r="Z30" s="74"/>
      <c r="AA30" s="74"/>
      <c r="AB30" s="74"/>
      <c r="AC30" s="74"/>
      <c r="AD30" s="74"/>
    </row>
    <row r="31" spans="1:30" x14ac:dyDescent="0.25">
      <c r="A31" s="24"/>
      <c r="B31" s="38"/>
      <c r="C31" s="38"/>
      <c r="D31" s="63"/>
      <c r="E31" s="63"/>
      <c r="F31" s="25"/>
      <c r="G31" s="38"/>
      <c r="H31" s="41"/>
      <c r="I31" s="38"/>
      <c r="J31" s="25"/>
      <c r="K31" s="25"/>
      <c r="L31" s="25"/>
      <c r="M31" s="25"/>
      <c r="N31" s="60"/>
      <c r="O31" s="60"/>
      <c r="P31" s="25"/>
      <c r="Q31" s="168"/>
      <c r="R31" s="168"/>
      <c r="S31" s="168"/>
      <c r="T31" s="168"/>
      <c r="U31" s="168"/>
      <c r="V31" s="25"/>
      <c r="W31" s="63"/>
      <c r="X31" s="25"/>
      <c r="Y31" s="74"/>
      <c r="Z31" s="74"/>
      <c r="AA31" s="74"/>
      <c r="AB31" s="74"/>
      <c r="AC31" s="74"/>
      <c r="AD31" s="74"/>
    </row>
    <row r="32" spans="1:30" x14ac:dyDescent="0.25">
      <c r="A32" s="24"/>
      <c r="B32" s="38"/>
      <c r="C32" s="38"/>
      <c r="D32" s="63"/>
      <c r="E32" s="63"/>
      <c r="F32" s="25"/>
      <c r="G32" s="38"/>
      <c r="H32" s="41"/>
      <c r="I32" s="38"/>
      <c r="J32" s="25"/>
      <c r="K32" s="25"/>
      <c r="L32" s="25"/>
      <c r="M32" s="25"/>
      <c r="N32" s="60"/>
      <c r="O32" s="60"/>
      <c r="P32" s="25"/>
      <c r="Q32" s="168"/>
      <c r="R32" s="168"/>
      <c r="S32" s="168"/>
      <c r="T32" s="168"/>
      <c r="U32" s="168"/>
      <c r="V32" s="25"/>
      <c r="W32" s="63"/>
      <c r="X32" s="25"/>
      <c r="Y32" s="74"/>
      <c r="Z32" s="74"/>
      <c r="AA32" s="74"/>
      <c r="AB32" s="74"/>
      <c r="AC32" s="74"/>
      <c r="AD32" s="74"/>
    </row>
    <row r="33" spans="1:30" x14ac:dyDescent="0.25">
      <c r="A33" s="24"/>
      <c r="B33" s="38"/>
      <c r="C33" s="38"/>
      <c r="D33" s="63"/>
      <c r="E33" s="63"/>
      <c r="F33" s="25"/>
      <c r="G33" s="38"/>
      <c r="H33" s="41"/>
      <c r="I33" s="38"/>
      <c r="J33" s="25"/>
      <c r="K33" s="25"/>
      <c r="L33" s="25"/>
      <c r="M33" s="25"/>
      <c r="N33" s="60"/>
      <c r="O33" s="60"/>
      <c r="P33" s="25"/>
      <c r="Q33" s="168"/>
      <c r="R33" s="168"/>
      <c r="S33" s="168"/>
      <c r="T33" s="168"/>
      <c r="U33" s="168"/>
      <c r="V33" s="25"/>
      <c r="W33" s="63"/>
      <c r="X33" s="25"/>
      <c r="Y33" s="74"/>
      <c r="Z33" s="74"/>
      <c r="AA33" s="74"/>
      <c r="AB33" s="74"/>
      <c r="AC33" s="74"/>
      <c r="AD33" s="74"/>
    </row>
    <row r="34" spans="1:30" x14ac:dyDescent="0.25">
      <c r="A34" s="24"/>
      <c r="B34" s="38"/>
      <c r="C34" s="38"/>
      <c r="D34" s="63"/>
      <c r="E34" s="63"/>
      <c r="F34" s="25"/>
      <c r="G34" s="38"/>
      <c r="H34" s="41"/>
      <c r="I34" s="38"/>
      <c r="J34" s="25"/>
      <c r="K34" s="25"/>
      <c r="L34" s="25"/>
      <c r="M34" s="25"/>
      <c r="N34" s="60"/>
      <c r="O34" s="60"/>
      <c r="P34" s="25"/>
      <c r="Q34" s="168"/>
      <c r="R34" s="168"/>
      <c r="S34" s="168"/>
      <c r="T34" s="168"/>
      <c r="U34" s="168"/>
      <c r="V34" s="25"/>
      <c r="W34" s="63"/>
      <c r="X34" s="25"/>
      <c r="Y34" s="74"/>
      <c r="Z34" s="74"/>
      <c r="AA34" s="74"/>
      <c r="AB34" s="74"/>
      <c r="AC34" s="74"/>
      <c r="AD34" s="74"/>
    </row>
    <row r="35" spans="1:30" x14ac:dyDescent="0.25">
      <c r="A35" s="24"/>
      <c r="B35" s="38"/>
      <c r="C35" s="38"/>
      <c r="D35" s="63"/>
      <c r="E35" s="63"/>
      <c r="F35" s="25"/>
      <c r="G35" s="38"/>
      <c r="H35" s="41"/>
      <c r="I35" s="38"/>
      <c r="J35" s="25"/>
      <c r="K35" s="25"/>
      <c r="L35" s="25"/>
      <c r="M35" s="25"/>
      <c r="N35" s="60"/>
      <c r="O35" s="60"/>
      <c r="P35" s="25"/>
      <c r="Q35" s="168"/>
      <c r="R35" s="168"/>
      <c r="S35" s="168"/>
      <c r="T35" s="168"/>
      <c r="U35" s="168"/>
      <c r="V35" s="25"/>
      <c r="W35" s="63"/>
      <c r="X35" s="25"/>
      <c r="Y35" s="74"/>
      <c r="Z35" s="74"/>
      <c r="AA35" s="74"/>
      <c r="AB35" s="74"/>
      <c r="AC35" s="74"/>
      <c r="AD35" s="74"/>
    </row>
    <row r="36" spans="1:30" x14ac:dyDescent="0.25">
      <c r="A36" s="24"/>
      <c r="B36" s="38"/>
      <c r="C36" s="38"/>
      <c r="D36" s="63"/>
      <c r="E36" s="63"/>
      <c r="F36" s="25"/>
      <c r="G36" s="38"/>
      <c r="H36" s="41"/>
      <c r="I36" s="38"/>
      <c r="J36" s="25"/>
      <c r="K36" s="25"/>
      <c r="L36" s="25"/>
      <c r="M36" s="25"/>
      <c r="N36" s="60"/>
      <c r="O36" s="60"/>
      <c r="P36" s="25"/>
      <c r="Q36" s="168"/>
      <c r="R36" s="168"/>
      <c r="S36" s="168"/>
      <c r="T36" s="168"/>
      <c r="U36" s="168"/>
      <c r="V36" s="25"/>
      <c r="W36" s="63"/>
      <c r="X36" s="25"/>
      <c r="Y36" s="74"/>
      <c r="Z36" s="74"/>
      <c r="AA36" s="74"/>
      <c r="AB36" s="74"/>
      <c r="AC36" s="74"/>
      <c r="AD36" s="74"/>
    </row>
    <row r="37" spans="1:30" x14ac:dyDescent="0.25">
      <c r="A37" s="24"/>
      <c r="B37" s="38"/>
      <c r="C37" s="38"/>
      <c r="D37" s="63"/>
      <c r="E37" s="63"/>
      <c r="F37" s="25"/>
      <c r="G37" s="38"/>
      <c r="H37" s="41"/>
      <c r="I37" s="38"/>
      <c r="J37" s="25"/>
      <c r="K37" s="25"/>
      <c r="L37" s="25"/>
      <c r="M37" s="25"/>
      <c r="N37" s="60"/>
      <c r="O37" s="60"/>
      <c r="P37" s="25"/>
      <c r="Q37" s="168"/>
      <c r="R37" s="168"/>
      <c r="S37" s="168"/>
      <c r="T37" s="168"/>
      <c r="U37" s="168"/>
      <c r="V37" s="25"/>
      <c r="W37" s="63"/>
      <c r="X37" s="25"/>
      <c r="Y37" s="74"/>
      <c r="Z37" s="74"/>
      <c r="AA37" s="74"/>
      <c r="AB37" s="74"/>
      <c r="AC37" s="74"/>
      <c r="AD37" s="74"/>
    </row>
    <row r="38" spans="1:30" x14ac:dyDescent="0.25">
      <c r="A38" s="24"/>
      <c r="B38" s="38"/>
      <c r="C38" s="38"/>
      <c r="D38" s="63"/>
      <c r="E38" s="63"/>
      <c r="F38" s="25"/>
      <c r="G38" s="38"/>
      <c r="H38" s="41"/>
      <c r="I38" s="38"/>
      <c r="J38" s="25"/>
      <c r="K38" s="25"/>
      <c r="L38" s="25"/>
      <c r="M38" s="25"/>
      <c r="N38" s="60"/>
      <c r="O38" s="60"/>
      <c r="P38" s="25"/>
      <c r="Q38" s="168"/>
      <c r="R38" s="168"/>
      <c r="S38" s="168"/>
      <c r="T38" s="168"/>
      <c r="U38" s="168"/>
      <c r="V38" s="25"/>
      <c r="W38" s="63"/>
      <c r="X38" s="25"/>
      <c r="Y38" s="74"/>
      <c r="Z38" s="74"/>
      <c r="AA38" s="74"/>
      <c r="AB38" s="74"/>
      <c r="AC38" s="74"/>
      <c r="AD38" s="74"/>
    </row>
    <row r="39" spans="1:30" x14ac:dyDescent="0.25">
      <c r="A39" s="24"/>
      <c r="B39" s="38"/>
      <c r="C39" s="38"/>
      <c r="D39" s="63"/>
      <c r="E39" s="63"/>
      <c r="F39" s="25"/>
      <c r="G39" s="38"/>
      <c r="H39" s="41"/>
      <c r="I39" s="38"/>
      <c r="J39" s="25"/>
      <c r="K39" s="25"/>
      <c r="L39" s="25"/>
      <c r="M39" s="25"/>
      <c r="N39" s="60"/>
      <c r="O39" s="60"/>
      <c r="P39" s="25"/>
      <c r="Q39" s="168"/>
      <c r="R39" s="168"/>
      <c r="S39" s="168"/>
      <c r="T39" s="168"/>
      <c r="U39" s="168"/>
      <c r="V39" s="25"/>
      <c r="W39" s="63"/>
      <c r="X39" s="25"/>
      <c r="Y39" s="74"/>
      <c r="Z39" s="74"/>
      <c r="AA39" s="74"/>
      <c r="AB39" s="74"/>
      <c r="AC39" s="74"/>
      <c r="AD39" s="74"/>
    </row>
    <row r="40" spans="1:30" x14ac:dyDescent="0.25">
      <c r="A40" s="24"/>
      <c r="B40" s="38"/>
      <c r="C40" s="38"/>
      <c r="D40" s="63"/>
      <c r="E40" s="63"/>
      <c r="F40" s="25"/>
      <c r="G40" s="38"/>
      <c r="H40" s="41"/>
      <c r="I40" s="38"/>
      <c r="J40" s="25"/>
      <c r="K40" s="25"/>
      <c r="L40" s="25"/>
      <c r="M40" s="25"/>
      <c r="N40" s="60"/>
      <c r="O40" s="60"/>
      <c r="P40" s="25"/>
      <c r="Q40" s="168"/>
      <c r="R40" s="168"/>
      <c r="S40" s="168"/>
      <c r="T40" s="168"/>
      <c r="U40" s="168"/>
      <c r="V40" s="25"/>
      <c r="W40" s="63"/>
      <c r="X40" s="25"/>
      <c r="Y40" s="74"/>
      <c r="Z40" s="74"/>
      <c r="AA40" s="74"/>
      <c r="AB40" s="74"/>
      <c r="AC40" s="74"/>
      <c r="AD40" s="74"/>
    </row>
    <row r="41" spans="1:30" x14ac:dyDescent="0.25">
      <c r="A41" s="24"/>
      <c r="B41" s="38"/>
      <c r="C41" s="38"/>
      <c r="D41" s="63"/>
      <c r="E41" s="63"/>
      <c r="F41" s="25"/>
      <c r="G41" s="38"/>
      <c r="H41" s="41"/>
      <c r="I41" s="38"/>
      <c r="J41" s="25"/>
      <c r="K41" s="25"/>
      <c r="L41" s="25"/>
      <c r="M41" s="25"/>
      <c r="N41" s="60"/>
      <c r="O41" s="60"/>
      <c r="P41" s="25"/>
      <c r="Q41" s="168"/>
      <c r="R41" s="168"/>
      <c r="S41" s="168"/>
      <c r="T41" s="168"/>
      <c r="U41" s="168"/>
      <c r="V41" s="25"/>
      <c r="W41" s="63"/>
      <c r="X41" s="25"/>
      <c r="Y41" s="74"/>
      <c r="Z41" s="74"/>
      <c r="AA41" s="74"/>
      <c r="AB41" s="74"/>
      <c r="AC41" s="74"/>
      <c r="AD41" s="74"/>
    </row>
    <row r="42" spans="1:30" x14ac:dyDescent="0.25">
      <c r="A42" s="24"/>
      <c r="B42" s="38"/>
      <c r="C42" s="38"/>
      <c r="D42" s="63"/>
      <c r="E42" s="63"/>
      <c r="F42" s="25"/>
      <c r="G42" s="38"/>
      <c r="H42" s="41"/>
      <c r="I42" s="38"/>
      <c r="J42" s="25"/>
      <c r="K42" s="25"/>
      <c r="L42" s="25"/>
      <c r="M42" s="25"/>
      <c r="N42" s="60"/>
      <c r="O42" s="60"/>
      <c r="P42" s="25"/>
      <c r="Q42" s="168"/>
      <c r="R42" s="168"/>
      <c r="S42" s="168"/>
      <c r="T42" s="168"/>
      <c r="U42" s="168"/>
      <c r="V42" s="25"/>
      <c r="W42" s="63"/>
      <c r="X42" s="25"/>
      <c r="Y42" s="74"/>
      <c r="Z42" s="74"/>
      <c r="AA42" s="74"/>
      <c r="AB42" s="74"/>
      <c r="AC42" s="74"/>
      <c r="AD42" s="74"/>
    </row>
    <row r="43" spans="1:30" x14ac:dyDescent="0.25">
      <c r="A43" s="24"/>
      <c r="B43" s="38"/>
      <c r="C43" s="38"/>
      <c r="D43" s="63"/>
      <c r="E43" s="63"/>
      <c r="F43" s="25"/>
      <c r="G43" s="38"/>
      <c r="H43" s="41"/>
      <c r="I43" s="38"/>
      <c r="J43" s="25"/>
      <c r="K43" s="25"/>
      <c r="L43" s="25"/>
      <c r="M43" s="25"/>
      <c r="N43" s="60"/>
      <c r="O43" s="60"/>
      <c r="P43" s="25"/>
      <c r="Q43" s="168"/>
      <c r="R43" s="168"/>
      <c r="S43" s="168"/>
      <c r="T43" s="168"/>
      <c r="U43" s="168"/>
      <c r="V43" s="25"/>
      <c r="W43" s="63"/>
      <c r="X43" s="25"/>
      <c r="Y43" s="74"/>
      <c r="Z43" s="74"/>
      <c r="AA43" s="74"/>
      <c r="AB43" s="74"/>
      <c r="AC43" s="74"/>
      <c r="AD43" s="74"/>
    </row>
    <row r="44" spans="1:30" x14ac:dyDescent="0.25">
      <c r="A44" s="24"/>
      <c r="B44" s="38"/>
      <c r="C44" s="38"/>
      <c r="D44" s="63"/>
      <c r="E44" s="63"/>
      <c r="F44" s="25"/>
      <c r="G44" s="38"/>
      <c r="H44" s="41"/>
      <c r="I44" s="38"/>
      <c r="J44" s="25"/>
      <c r="K44" s="25"/>
      <c r="L44" s="25"/>
      <c r="M44" s="25"/>
      <c r="N44" s="60"/>
      <c r="O44" s="60"/>
      <c r="P44" s="25"/>
      <c r="Q44" s="168"/>
      <c r="R44" s="168"/>
      <c r="S44" s="168"/>
      <c r="T44" s="168"/>
      <c r="U44" s="168"/>
      <c r="V44" s="25"/>
      <c r="W44" s="63"/>
      <c r="X44" s="25"/>
      <c r="Y44" s="74"/>
      <c r="Z44" s="74"/>
      <c r="AA44" s="74"/>
      <c r="AB44" s="74"/>
      <c r="AC44" s="74"/>
      <c r="AD44" s="74"/>
    </row>
    <row r="45" spans="1:30" x14ac:dyDescent="0.25">
      <c r="A45" s="24"/>
      <c r="B45" s="38"/>
      <c r="C45" s="38"/>
      <c r="D45" s="63"/>
      <c r="E45" s="63"/>
      <c r="F45" s="25"/>
      <c r="G45" s="38"/>
      <c r="H45" s="41"/>
      <c r="I45" s="38"/>
      <c r="J45" s="25"/>
      <c r="K45" s="25"/>
      <c r="L45" s="25"/>
      <c r="M45" s="25"/>
      <c r="N45" s="60"/>
      <c r="O45" s="60"/>
      <c r="P45" s="25"/>
      <c r="Q45" s="168"/>
      <c r="R45" s="168"/>
      <c r="S45" s="168"/>
      <c r="T45" s="168"/>
      <c r="U45" s="168"/>
      <c r="V45" s="25"/>
      <c r="W45" s="63"/>
      <c r="X45" s="25"/>
      <c r="Y45" s="74"/>
      <c r="Z45" s="74"/>
      <c r="AA45" s="74"/>
      <c r="AB45" s="74"/>
      <c r="AC45" s="74"/>
      <c r="AD45" s="74"/>
    </row>
    <row r="46" spans="1:30" x14ac:dyDescent="0.25">
      <c r="A46" s="24"/>
      <c r="B46" s="38"/>
      <c r="C46" s="38"/>
      <c r="D46" s="63"/>
      <c r="E46" s="63"/>
      <c r="F46" s="25"/>
      <c r="G46" s="38"/>
      <c r="H46" s="41"/>
      <c r="I46" s="38"/>
      <c r="J46" s="25"/>
      <c r="K46" s="25"/>
      <c r="L46" s="25"/>
      <c r="M46" s="25"/>
      <c r="N46" s="60"/>
      <c r="O46" s="60"/>
      <c r="P46" s="25"/>
      <c r="Q46" s="168"/>
      <c r="R46" s="168"/>
      <c r="S46" s="168"/>
      <c r="T46" s="168"/>
      <c r="U46" s="168"/>
      <c r="V46" s="25"/>
      <c r="W46" s="63"/>
      <c r="X46" s="25"/>
      <c r="Y46" s="74"/>
      <c r="Z46" s="74"/>
      <c r="AA46" s="74"/>
      <c r="AB46" s="74"/>
      <c r="AC46" s="74"/>
      <c r="AD46" s="74"/>
    </row>
    <row r="47" spans="1:30" x14ac:dyDescent="0.25">
      <c r="A47" s="24"/>
      <c r="B47" s="38"/>
      <c r="C47" s="38"/>
      <c r="D47" s="63"/>
      <c r="E47" s="63"/>
      <c r="F47" s="25"/>
      <c r="G47" s="38"/>
      <c r="H47" s="41"/>
      <c r="I47" s="38"/>
      <c r="J47" s="25"/>
      <c r="K47" s="25"/>
      <c r="L47" s="25"/>
      <c r="M47" s="25"/>
      <c r="N47" s="60"/>
      <c r="O47" s="60"/>
      <c r="P47" s="25"/>
      <c r="Q47" s="168"/>
      <c r="R47" s="168"/>
      <c r="S47" s="168"/>
      <c r="T47" s="168"/>
      <c r="U47" s="168"/>
      <c r="V47" s="25"/>
      <c r="W47" s="63"/>
      <c r="X47" s="25"/>
      <c r="Y47" s="74"/>
      <c r="Z47" s="74"/>
      <c r="AA47" s="74"/>
      <c r="AB47" s="74"/>
      <c r="AC47" s="74"/>
      <c r="AD47" s="74"/>
    </row>
    <row r="48" spans="1:30" x14ac:dyDescent="0.25">
      <c r="A48" s="24"/>
      <c r="B48" s="38"/>
      <c r="C48" s="38"/>
      <c r="D48" s="63"/>
      <c r="E48" s="63"/>
      <c r="F48" s="25"/>
      <c r="G48" s="38"/>
      <c r="H48" s="41"/>
      <c r="I48" s="38"/>
      <c r="J48" s="25"/>
      <c r="K48" s="25"/>
      <c r="L48" s="25"/>
      <c r="M48" s="25"/>
      <c r="N48" s="60"/>
      <c r="O48" s="60"/>
      <c r="P48" s="25"/>
      <c r="Q48" s="168"/>
      <c r="R48" s="168"/>
      <c r="S48" s="168"/>
      <c r="T48" s="168"/>
      <c r="U48" s="168"/>
      <c r="V48" s="25"/>
      <c r="W48" s="63"/>
      <c r="X48" s="25"/>
      <c r="Y48" s="74"/>
      <c r="Z48" s="74"/>
      <c r="AA48" s="74"/>
      <c r="AB48" s="74"/>
      <c r="AC48" s="74"/>
      <c r="AD48" s="74"/>
    </row>
    <row r="49" spans="1:30" x14ac:dyDescent="0.25">
      <c r="A49" s="24"/>
      <c r="B49" s="38"/>
      <c r="C49" s="38"/>
      <c r="D49" s="63"/>
      <c r="E49" s="63"/>
      <c r="F49" s="25"/>
      <c r="G49" s="38"/>
      <c r="H49" s="41"/>
      <c r="I49" s="38"/>
      <c r="J49" s="25"/>
      <c r="K49" s="25"/>
      <c r="L49" s="25"/>
      <c r="M49" s="25"/>
      <c r="N49" s="60"/>
      <c r="O49" s="60"/>
      <c r="P49" s="25"/>
      <c r="Q49" s="168"/>
      <c r="R49" s="168"/>
      <c r="S49" s="168"/>
      <c r="T49" s="168"/>
      <c r="U49" s="168"/>
      <c r="V49" s="25"/>
      <c r="W49" s="63"/>
      <c r="X49" s="25"/>
      <c r="Y49" s="74"/>
      <c r="Z49" s="74"/>
      <c r="AA49" s="74"/>
      <c r="AB49" s="74"/>
      <c r="AC49" s="74"/>
      <c r="AD49" s="74"/>
    </row>
    <row r="50" spans="1:30" x14ac:dyDescent="0.25">
      <c r="A50" s="24"/>
      <c r="B50" s="38"/>
      <c r="C50" s="38"/>
      <c r="D50" s="63"/>
      <c r="E50" s="63"/>
      <c r="F50" s="25"/>
      <c r="G50" s="38"/>
      <c r="H50" s="41"/>
      <c r="I50" s="38"/>
      <c r="J50" s="25"/>
      <c r="K50" s="25"/>
      <c r="L50" s="25"/>
      <c r="M50" s="25"/>
      <c r="N50" s="60"/>
      <c r="O50" s="60"/>
      <c r="P50" s="25"/>
      <c r="Q50" s="168"/>
      <c r="R50" s="168"/>
      <c r="S50" s="168"/>
      <c r="T50" s="168"/>
      <c r="U50" s="168"/>
      <c r="V50" s="25"/>
      <c r="W50" s="63"/>
      <c r="X50" s="25"/>
      <c r="Y50" s="74"/>
      <c r="Z50" s="74"/>
      <c r="AA50" s="74"/>
      <c r="AB50" s="74"/>
      <c r="AC50" s="74"/>
      <c r="AD50" s="74"/>
    </row>
    <row r="51" spans="1:30" x14ac:dyDescent="0.25">
      <c r="A51" s="24"/>
      <c r="B51" s="38"/>
      <c r="C51" s="38"/>
      <c r="D51" s="63"/>
      <c r="E51" s="63"/>
      <c r="F51" s="25"/>
      <c r="G51" s="38"/>
      <c r="H51" s="41"/>
      <c r="I51" s="38"/>
      <c r="J51" s="25"/>
      <c r="K51" s="25"/>
      <c r="L51" s="25"/>
      <c r="M51" s="25"/>
      <c r="N51" s="60"/>
      <c r="O51" s="60"/>
      <c r="P51" s="25"/>
      <c r="Q51" s="168"/>
      <c r="R51" s="168"/>
      <c r="S51" s="168"/>
      <c r="T51" s="168"/>
      <c r="U51" s="168"/>
      <c r="V51" s="25"/>
      <c r="W51" s="63"/>
      <c r="X51" s="25"/>
      <c r="Y51" s="74"/>
      <c r="Z51" s="74"/>
      <c r="AA51" s="74"/>
      <c r="AB51" s="74"/>
      <c r="AC51" s="74"/>
      <c r="AD51" s="74"/>
    </row>
    <row r="52" spans="1:30" x14ac:dyDescent="0.25">
      <c r="A52" s="24"/>
      <c r="B52" s="38"/>
      <c r="C52" s="38"/>
      <c r="D52" s="63"/>
      <c r="E52" s="63"/>
      <c r="F52" s="25"/>
      <c r="G52" s="38"/>
      <c r="H52" s="41"/>
      <c r="I52" s="38"/>
      <c r="J52" s="25"/>
      <c r="K52" s="25"/>
      <c r="L52" s="25"/>
      <c r="M52" s="25"/>
      <c r="N52" s="60"/>
      <c r="O52" s="60"/>
      <c r="P52" s="25"/>
      <c r="Q52" s="168"/>
      <c r="R52" s="168"/>
      <c r="S52" s="168"/>
      <c r="T52" s="168"/>
      <c r="U52" s="168"/>
      <c r="V52" s="25"/>
      <c r="W52" s="63"/>
      <c r="X52" s="25"/>
      <c r="Y52" s="74"/>
      <c r="Z52" s="74"/>
      <c r="AA52" s="74"/>
      <c r="AB52" s="74"/>
      <c r="AC52" s="74"/>
      <c r="AD52" s="74"/>
    </row>
    <row r="53" spans="1:30" x14ac:dyDescent="0.25">
      <c r="A53" s="24"/>
      <c r="B53" s="38"/>
      <c r="C53" s="38"/>
      <c r="D53" s="63"/>
      <c r="E53" s="63"/>
      <c r="F53" s="25"/>
      <c r="G53" s="38"/>
      <c r="H53" s="41"/>
      <c r="I53" s="38"/>
      <c r="J53" s="25"/>
      <c r="K53" s="25"/>
      <c r="L53" s="25"/>
      <c r="M53" s="25"/>
      <c r="N53" s="60"/>
      <c r="O53" s="60"/>
      <c r="P53" s="25"/>
      <c r="Q53" s="168"/>
      <c r="R53" s="168"/>
      <c r="S53" s="168"/>
      <c r="T53" s="168"/>
      <c r="U53" s="168"/>
      <c r="V53" s="25"/>
      <c r="W53" s="63"/>
      <c r="X53" s="25"/>
      <c r="Y53" s="74"/>
      <c r="Z53" s="74"/>
      <c r="AA53" s="74"/>
      <c r="AB53" s="74"/>
      <c r="AC53" s="74"/>
      <c r="AD53" s="74"/>
    </row>
    <row r="54" spans="1:30" x14ac:dyDescent="0.25">
      <c r="A54" s="24"/>
      <c r="B54" s="38"/>
      <c r="C54" s="38"/>
      <c r="D54" s="63"/>
      <c r="E54" s="63"/>
      <c r="F54" s="25"/>
      <c r="G54" s="38"/>
      <c r="H54" s="41"/>
      <c r="I54" s="38"/>
      <c r="J54" s="25"/>
      <c r="K54" s="25"/>
      <c r="L54" s="25"/>
      <c r="M54" s="25"/>
      <c r="N54" s="60"/>
      <c r="O54" s="60"/>
      <c r="P54" s="25"/>
      <c r="Q54" s="168"/>
      <c r="R54" s="168"/>
      <c r="S54" s="168"/>
      <c r="T54" s="168"/>
      <c r="U54" s="168"/>
      <c r="V54" s="25"/>
      <c r="W54" s="63"/>
      <c r="X54" s="25"/>
      <c r="Y54" s="74"/>
      <c r="Z54" s="74"/>
      <c r="AA54" s="74"/>
      <c r="AB54" s="74"/>
      <c r="AC54" s="74"/>
      <c r="AD54" s="74"/>
    </row>
    <row r="55" spans="1:30" x14ac:dyDescent="0.25">
      <c r="A55" s="24"/>
      <c r="B55" s="38"/>
      <c r="C55" s="38"/>
      <c r="D55" s="63"/>
      <c r="E55" s="63"/>
      <c r="F55" s="25"/>
      <c r="G55" s="38"/>
      <c r="H55" s="41"/>
      <c r="I55" s="38"/>
      <c r="J55" s="25"/>
      <c r="K55" s="25"/>
      <c r="L55" s="25"/>
      <c r="M55" s="25"/>
      <c r="N55" s="60"/>
      <c r="O55" s="60"/>
      <c r="P55" s="25"/>
      <c r="Q55" s="168"/>
      <c r="R55" s="168"/>
      <c r="S55" s="168"/>
      <c r="T55" s="168"/>
      <c r="U55" s="168"/>
      <c r="V55" s="25"/>
      <c r="W55" s="63"/>
      <c r="X55" s="25"/>
      <c r="Y55" s="74"/>
      <c r="Z55" s="74"/>
      <c r="AA55" s="74"/>
      <c r="AB55" s="74"/>
      <c r="AC55" s="74"/>
      <c r="AD55" s="74"/>
    </row>
    <row r="56" spans="1:30" x14ac:dyDescent="0.25">
      <c r="A56" s="24"/>
      <c r="B56" s="38"/>
      <c r="C56" s="38"/>
      <c r="D56" s="63"/>
      <c r="E56" s="63"/>
      <c r="F56" s="25"/>
      <c r="G56" s="38"/>
      <c r="H56" s="41"/>
      <c r="I56" s="38"/>
      <c r="J56" s="25"/>
      <c r="K56" s="25"/>
      <c r="L56" s="25"/>
      <c r="M56" s="25"/>
      <c r="N56" s="60"/>
      <c r="O56" s="60"/>
      <c r="P56" s="25"/>
      <c r="Q56" s="168"/>
      <c r="R56" s="168"/>
      <c r="S56" s="168"/>
      <c r="T56" s="168"/>
      <c r="U56" s="168"/>
      <c r="V56" s="25"/>
      <c r="W56" s="63"/>
      <c r="X56" s="25"/>
      <c r="Y56" s="74"/>
      <c r="Z56" s="74"/>
      <c r="AA56" s="74"/>
      <c r="AB56" s="74"/>
      <c r="AC56" s="74"/>
      <c r="AD56" s="74"/>
    </row>
    <row r="57" spans="1:30" x14ac:dyDescent="0.25">
      <c r="A57" s="24"/>
      <c r="B57" s="38"/>
      <c r="C57" s="38"/>
      <c r="D57" s="63"/>
      <c r="E57" s="63"/>
      <c r="F57" s="25"/>
      <c r="G57" s="38"/>
      <c r="H57" s="41"/>
      <c r="I57" s="38"/>
      <c r="J57" s="25"/>
      <c r="K57" s="25"/>
      <c r="L57" s="25"/>
      <c r="M57" s="25"/>
      <c r="N57" s="60"/>
      <c r="O57" s="60"/>
      <c r="P57" s="25"/>
      <c r="Q57" s="168"/>
      <c r="R57" s="168"/>
      <c r="S57" s="168"/>
      <c r="T57" s="168"/>
      <c r="U57" s="168"/>
      <c r="V57" s="25"/>
      <c r="W57" s="63"/>
      <c r="X57" s="25"/>
      <c r="Y57" s="74"/>
      <c r="Z57" s="74"/>
      <c r="AA57" s="74"/>
      <c r="AB57" s="74"/>
      <c r="AC57" s="74"/>
      <c r="AD57" s="74"/>
    </row>
    <row r="58" spans="1:30" x14ac:dyDescent="0.25">
      <c r="A58" s="24"/>
      <c r="B58" s="38"/>
      <c r="C58" s="38"/>
      <c r="D58" s="63"/>
      <c r="E58" s="63"/>
      <c r="F58" s="25"/>
      <c r="G58" s="38"/>
      <c r="H58" s="41"/>
      <c r="I58" s="38"/>
      <c r="J58" s="25"/>
      <c r="K58" s="25"/>
      <c r="L58" s="25"/>
      <c r="M58" s="25"/>
      <c r="N58" s="60"/>
      <c r="O58" s="60"/>
      <c r="P58" s="25"/>
      <c r="Q58" s="168"/>
      <c r="R58" s="168"/>
      <c r="S58" s="168"/>
      <c r="T58" s="168"/>
      <c r="U58" s="168"/>
      <c r="V58" s="25"/>
      <c r="W58" s="63"/>
      <c r="X58" s="25"/>
      <c r="Y58" s="74"/>
      <c r="Z58" s="74"/>
      <c r="AA58" s="74"/>
      <c r="AB58" s="74"/>
      <c r="AC58" s="74"/>
      <c r="AD58" s="74"/>
    </row>
    <row r="59" spans="1:30" x14ac:dyDescent="0.25">
      <c r="A59" s="24"/>
      <c r="B59" s="38"/>
      <c r="C59" s="38"/>
      <c r="D59" s="63"/>
      <c r="E59" s="63"/>
      <c r="F59" s="25"/>
      <c r="G59" s="38"/>
      <c r="H59" s="41"/>
      <c r="I59" s="38"/>
      <c r="J59" s="25"/>
      <c r="K59" s="25"/>
      <c r="L59" s="25"/>
      <c r="M59" s="25"/>
      <c r="N59" s="60"/>
      <c r="O59" s="60"/>
      <c r="P59" s="25"/>
      <c r="Q59" s="168"/>
      <c r="R59" s="168"/>
      <c r="S59" s="168"/>
      <c r="T59" s="168"/>
      <c r="U59" s="168"/>
      <c r="V59" s="25"/>
      <c r="W59" s="63"/>
      <c r="X59" s="25"/>
      <c r="Y59" s="74"/>
      <c r="Z59" s="74"/>
      <c r="AA59" s="74"/>
      <c r="AB59" s="74"/>
      <c r="AC59" s="74"/>
      <c r="AD59" s="74"/>
    </row>
    <row r="60" spans="1:30" x14ac:dyDescent="0.25">
      <c r="A60" s="24"/>
      <c r="B60" s="38"/>
      <c r="C60" s="38"/>
      <c r="D60" s="63"/>
      <c r="E60" s="63"/>
      <c r="F60" s="25"/>
      <c r="G60" s="38"/>
      <c r="H60" s="41"/>
      <c r="I60" s="38"/>
      <c r="J60" s="25"/>
      <c r="K60" s="25"/>
      <c r="L60" s="25"/>
      <c r="M60" s="25"/>
      <c r="N60" s="60"/>
      <c r="O60" s="60"/>
      <c r="P60" s="25"/>
      <c r="Q60" s="168"/>
      <c r="R60" s="168"/>
      <c r="S60" s="168"/>
      <c r="T60" s="168"/>
      <c r="U60" s="168"/>
      <c r="V60" s="25"/>
      <c r="W60" s="63"/>
      <c r="X60" s="25"/>
      <c r="Y60" s="74"/>
      <c r="Z60" s="74"/>
      <c r="AA60" s="74"/>
      <c r="AB60" s="74"/>
      <c r="AC60" s="74"/>
      <c r="AD60" s="74"/>
    </row>
    <row r="61" spans="1:30" x14ac:dyDescent="0.25">
      <c r="A61" s="24"/>
      <c r="B61" s="38"/>
      <c r="C61" s="38"/>
      <c r="D61" s="63"/>
      <c r="E61" s="63"/>
      <c r="F61" s="25"/>
      <c r="G61" s="38"/>
      <c r="H61" s="41"/>
      <c r="I61" s="38"/>
      <c r="J61" s="25"/>
      <c r="K61" s="25"/>
      <c r="L61" s="25"/>
      <c r="M61" s="25"/>
      <c r="N61" s="60"/>
      <c r="O61" s="60"/>
      <c r="P61" s="25"/>
      <c r="Q61" s="168"/>
      <c r="R61" s="168"/>
      <c r="S61" s="168"/>
      <c r="T61" s="168"/>
      <c r="U61" s="168"/>
      <c r="V61" s="25"/>
      <c r="W61" s="63"/>
      <c r="X61" s="25"/>
      <c r="Y61" s="74"/>
      <c r="Z61" s="74"/>
      <c r="AA61" s="74"/>
      <c r="AB61" s="74"/>
      <c r="AC61" s="74"/>
      <c r="AD61" s="74"/>
    </row>
    <row r="62" spans="1:30" x14ac:dyDescent="0.25">
      <c r="A62" s="24"/>
      <c r="B62" s="38"/>
      <c r="C62" s="38"/>
      <c r="D62" s="63"/>
      <c r="E62" s="63"/>
      <c r="F62" s="25"/>
      <c r="G62" s="38"/>
      <c r="H62" s="41"/>
      <c r="I62" s="38"/>
      <c r="J62" s="25"/>
      <c r="K62" s="25"/>
      <c r="L62" s="25"/>
      <c r="M62" s="25"/>
      <c r="N62" s="60"/>
      <c r="O62" s="60"/>
      <c r="P62" s="25"/>
      <c r="Q62" s="168"/>
      <c r="R62" s="168"/>
      <c r="S62" s="168"/>
      <c r="T62" s="168"/>
      <c r="U62" s="168"/>
      <c r="V62" s="25"/>
      <c r="W62" s="63"/>
      <c r="X62" s="25"/>
      <c r="Y62" s="74"/>
      <c r="Z62" s="74"/>
      <c r="AA62" s="74"/>
      <c r="AB62" s="74"/>
      <c r="AC62" s="74"/>
      <c r="AD62" s="74"/>
    </row>
    <row r="63" spans="1:30" x14ac:dyDescent="0.25">
      <c r="A63" s="24"/>
      <c r="B63" s="38"/>
      <c r="C63" s="38"/>
      <c r="D63" s="63"/>
      <c r="E63" s="63"/>
      <c r="F63" s="25"/>
      <c r="G63" s="38"/>
      <c r="H63" s="41"/>
      <c r="I63" s="38"/>
      <c r="J63" s="25"/>
      <c r="K63" s="25"/>
      <c r="L63" s="25"/>
      <c r="M63" s="25"/>
      <c r="N63" s="60"/>
      <c r="O63" s="60"/>
      <c r="P63" s="25"/>
      <c r="Q63" s="168"/>
      <c r="R63" s="168"/>
      <c r="S63" s="168"/>
      <c r="T63" s="168"/>
      <c r="U63" s="168"/>
      <c r="V63" s="25"/>
      <c r="W63" s="63"/>
      <c r="X63" s="25"/>
      <c r="Y63" s="74"/>
      <c r="Z63" s="74"/>
      <c r="AA63" s="74"/>
      <c r="AB63" s="74"/>
      <c r="AC63" s="74"/>
      <c r="AD63" s="74"/>
    </row>
    <row r="64" spans="1:30" x14ac:dyDescent="0.25">
      <c r="A64" s="24"/>
      <c r="B64" s="38"/>
      <c r="C64" s="38"/>
      <c r="D64" s="63"/>
      <c r="E64" s="63"/>
      <c r="F64" s="25"/>
      <c r="G64" s="38"/>
      <c r="H64" s="41"/>
      <c r="I64" s="38"/>
      <c r="J64" s="25"/>
      <c r="K64" s="25"/>
      <c r="L64" s="25"/>
      <c r="M64" s="25"/>
      <c r="N64" s="60"/>
      <c r="O64" s="60"/>
      <c r="P64" s="25"/>
      <c r="Q64" s="168"/>
      <c r="R64" s="168"/>
      <c r="S64" s="168"/>
      <c r="T64" s="168"/>
      <c r="U64" s="168"/>
      <c r="V64" s="25"/>
      <c r="W64" s="63"/>
      <c r="X64" s="25"/>
      <c r="Y64" s="74"/>
      <c r="Z64" s="74"/>
      <c r="AA64" s="74"/>
      <c r="AB64" s="74"/>
      <c r="AC64" s="74"/>
      <c r="AD64" s="74"/>
    </row>
    <row r="65" spans="1:30" x14ac:dyDescent="0.25">
      <c r="A65" s="24"/>
      <c r="B65" s="38"/>
      <c r="C65" s="38"/>
      <c r="D65" s="63"/>
      <c r="E65" s="63"/>
      <c r="F65" s="25"/>
      <c r="G65" s="38"/>
      <c r="H65" s="41"/>
      <c r="I65" s="38"/>
      <c r="J65" s="25"/>
      <c r="K65" s="25"/>
      <c r="L65" s="25"/>
      <c r="M65" s="25"/>
      <c r="N65" s="60"/>
      <c r="O65" s="60"/>
      <c r="P65" s="25"/>
      <c r="Q65" s="168"/>
      <c r="R65" s="168"/>
      <c r="S65" s="168"/>
      <c r="T65" s="168"/>
      <c r="U65" s="168"/>
      <c r="V65" s="25"/>
      <c r="W65" s="63"/>
      <c r="X65" s="25"/>
      <c r="Y65" s="74"/>
      <c r="Z65" s="74"/>
      <c r="AA65" s="74"/>
      <c r="AB65" s="74"/>
      <c r="AC65" s="74"/>
      <c r="AD65" s="74"/>
    </row>
    <row r="66" spans="1:30" x14ac:dyDescent="0.25">
      <c r="A66" s="24"/>
      <c r="B66" s="38"/>
      <c r="C66" s="38"/>
      <c r="D66" s="63"/>
      <c r="E66" s="63"/>
      <c r="F66" s="25"/>
      <c r="G66" s="38"/>
      <c r="H66" s="41"/>
      <c r="I66" s="38"/>
      <c r="J66" s="25"/>
      <c r="K66" s="25"/>
      <c r="L66" s="25"/>
      <c r="M66" s="25"/>
      <c r="N66" s="60"/>
      <c r="O66" s="60"/>
      <c r="P66" s="25"/>
      <c r="Q66" s="168"/>
      <c r="R66" s="168"/>
      <c r="S66" s="168"/>
      <c r="T66" s="168"/>
      <c r="U66" s="168"/>
      <c r="V66" s="25"/>
      <c r="W66" s="63"/>
      <c r="X66" s="25"/>
      <c r="Y66" s="74"/>
      <c r="Z66" s="74"/>
      <c r="AA66" s="74"/>
      <c r="AB66" s="74"/>
      <c r="AC66" s="74"/>
      <c r="AD66" s="74"/>
    </row>
    <row r="67" spans="1:30" x14ac:dyDescent="0.25">
      <c r="A67" s="24"/>
      <c r="B67" s="38"/>
      <c r="C67" s="38"/>
      <c r="D67" s="63"/>
      <c r="E67" s="63"/>
      <c r="F67" s="25"/>
      <c r="G67" s="38"/>
      <c r="H67" s="41"/>
      <c r="I67" s="38"/>
      <c r="J67" s="25"/>
      <c r="K67" s="25"/>
      <c r="L67" s="25"/>
      <c r="M67" s="25"/>
      <c r="N67" s="60"/>
      <c r="O67" s="60"/>
      <c r="P67" s="25"/>
      <c r="Q67" s="168"/>
      <c r="R67" s="168"/>
      <c r="S67" s="168"/>
      <c r="T67" s="168"/>
      <c r="U67" s="168"/>
      <c r="V67" s="25"/>
      <c r="W67" s="63"/>
      <c r="X67" s="25"/>
      <c r="Y67" s="74"/>
      <c r="Z67" s="74"/>
      <c r="AA67" s="74"/>
      <c r="AB67" s="74"/>
      <c r="AC67" s="74"/>
      <c r="AD67" s="74"/>
    </row>
    <row r="68" spans="1:30" x14ac:dyDescent="0.25">
      <c r="A68" s="24"/>
      <c r="B68" s="38"/>
      <c r="C68" s="38"/>
      <c r="D68" s="63"/>
      <c r="E68" s="63"/>
      <c r="F68" s="25"/>
      <c r="G68" s="38"/>
      <c r="H68" s="41"/>
      <c r="I68" s="38"/>
      <c r="J68" s="25"/>
      <c r="K68" s="25"/>
      <c r="L68" s="25"/>
      <c r="M68" s="25"/>
      <c r="N68" s="60"/>
      <c r="O68" s="60"/>
      <c r="P68" s="25"/>
      <c r="Q68" s="168"/>
      <c r="R68" s="168"/>
      <c r="S68" s="168"/>
      <c r="T68" s="168"/>
      <c r="U68" s="168"/>
      <c r="V68" s="25"/>
      <c r="W68" s="63"/>
      <c r="X68" s="25"/>
      <c r="Y68" s="74"/>
      <c r="Z68" s="74"/>
      <c r="AA68" s="74"/>
      <c r="AB68" s="74"/>
      <c r="AC68" s="74"/>
      <c r="AD68" s="74"/>
    </row>
    <row r="69" spans="1:30" x14ac:dyDescent="0.25">
      <c r="A69" s="24"/>
      <c r="B69" s="38"/>
      <c r="C69" s="38"/>
      <c r="D69" s="63"/>
      <c r="E69" s="63"/>
      <c r="F69" s="25"/>
      <c r="G69" s="38"/>
      <c r="H69" s="41"/>
      <c r="I69" s="38"/>
      <c r="J69" s="25"/>
      <c r="K69" s="25"/>
      <c r="L69" s="25"/>
      <c r="M69" s="25"/>
      <c r="N69" s="60"/>
      <c r="O69" s="60"/>
      <c r="P69" s="25"/>
      <c r="Q69" s="168"/>
      <c r="R69" s="168"/>
      <c r="S69" s="168"/>
      <c r="T69" s="168"/>
      <c r="U69" s="168"/>
      <c r="V69" s="25"/>
      <c r="W69" s="63"/>
      <c r="X69" s="25"/>
      <c r="Y69" s="74"/>
      <c r="Z69" s="74"/>
      <c r="AA69" s="74"/>
      <c r="AB69" s="74"/>
      <c r="AC69" s="74"/>
      <c r="AD69" s="74"/>
    </row>
    <row r="70" spans="1:30" x14ac:dyDescent="0.25">
      <c r="A70" s="24"/>
      <c r="B70" s="38"/>
      <c r="C70" s="38"/>
      <c r="D70" s="63"/>
      <c r="E70" s="63"/>
      <c r="F70" s="25"/>
      <c r="G70" s="38"/>
      <c r="H70" s="41"/>
      <c r="I70" s="38"/>
      <c r="J70" s="25"/>
      <c r="K70" s="25"/>
      <c r="L70" s="25"/>
      <c r="M70" s="25"/>
      <c r="N70" s="60"/>
      <c r="O70" s="60"/>
      <c r="P70" s="25"/>
      <c r="Q70" s="168"/>
      <c r="R70" s="168"/>
      <c r="S70" s="168"/>
      <c r="T70" s="168"/>
      <c r="U70" s="168"/>
      <c r="V70" s="25"/>
      <c r="W70" s="63"/>
      <c r="X70" s="25"/>
      <c r="Y70" s="74"/>
      <c r="Z70" s="74"/>
      <c r="AA70" s="74"/>
      <c r="AB70" s="74"/>
      <c r="AC70" s="74"/>
      <c r="AD70" s="74"/>
    </row>
    <row r="71" spans="1:30" x14ac:dyDescent="0.25">
      <c r="A71" s="24"/>
      <c r="B71" s="38"/>
      <c r="C71" s="38"/>
      <c r="D71" s="63"/>
      <c r="E71" s="63"/>
      <c r="F71" s="25"/>
      <c r="G71" s="38"/>
      <c r="H71" s="41"/>
      <c r="I71" s="38"/>
      <c r="J71" s="25"/>
      <c r="K71" s="25"/>
      <c r="L71" s="25"/>
      <c r="M71" s="25"/>
      <c r="N71" s="60"/>
      <c r="O71" s="60"/>
      <c r="P71" s="25"/>
      <c r="Q71" s="168"/>
      <c r="R71" s="168"/>
      <c r="S71" s="168"/>
      <c r="T71" s="168"/>
      <c r="U71" s="168"/>
      <c r="V71" s="25"/>
      <c r="W71" s="63"/>
      <c r="X71" s="25"/>
      <c r="Y71" s="74"/>
      <c r="Z71" s="74"/>
      <c r="AA71" s="74"/>
      <c r="AB71" s="74"/>
      <c r="AC71" s="74"/>
      <c r="AD71" s="74"/>
    </row>
    <row r="72" spans="1:30" x14ac:dyDescent="0.25">
      <c r="A72" s="24"/>
      <c r="B72" s="38"/>
      <c r="C72" s="38"/>
      <c r="D72" s="63"/>
      <c r="E72" s="63"/>
      <c r="F72" s="25"/>
      <c r="G72" s="38"/>
      <c r="H72" s="41"/>
      <c r="I72" s="38"/>
      <c r="J72" s="25"/>
      <c r="K72" s="25"/>
      <c r="L72" s="25"/>
      <c r="M72" s="25"/>
      <c r="N72" s="60"/>
      <c r="O72" s="60"/>
      <c r="P72" s="25"/>
      <c r="Q72" s="168"/>
      <c r="R72" s="168"/>
      <c r="S72" s="168"/>
      <c r="T72" s="168"/>
      <c r="U72" s="168"/>
      <c r="V72" s="25"/>
      <c r="W72" s="63"/>
      <c r="X72" s="25"/>
      <c r="Y72" s="74"/>
      <c r="Z72" s="74"/>
      <c r="AA72" s="74"/>
      <c r="AB72" s="74"/>
      <c r="AC72" s="74"/>
      <c r="AD72" s="74"/>
    </row>
    <row r="73" spans="1:30" x14ac:dyDescent="0.25">
      <c r="A73" s="24"/>
      <c r="B73" s="38"/>
      <c r="C73" s="38"/>
      <c r="D73" s="63"/>
      <c r="E73" s="63"/>
      <c r="F73" s="25"/>
      <c r="G73" s="38"/>
      <c r="H73" s="41"/>
      <c r="I73" s="38"/>
      <c r="J73" s="25"/>
      <c r="K73" s="25"/>
      <c r="L73" s="25"/>
      <c r="M73" s="25"/>
      <c r="N73" s="60"/>
      <c r="O73" s="60"/>
      <c r="P73" s="25"/>
      <c r="Q73" s="168"/>
      <c r="R73" s="168"/>
      <c r="S73" s="168"/>
      <c r="T73" s="168"/>
      <c r="U73" s="168"/>
      <c r="V73" s="25"/>
      <c r="W73" s="63"/>
      <c r="X73" s="25"/>
      <c r="Y73" s="74"/>
      <c r="Z73" s="74"/>
      <c r="AA73" s="74"/>
      <c r="AB73" s="74"/>
      <c r="AC73" s="74"/>
      <c r="AD73" s="74"/>
    </row>
    <row r="74" spans="1:30" x14ac:dyDescent="0.25">
      <c r="A74" s="24"/>
      <c r="B74" s="38"/>
      <c r="C74" s="38"/>
      <c r="D74" s="63"/>
      <c r="E74" s="63"/>
      <c r="F74" s="25"/>
      <c r="G74" s="38"/>
      <c r="H74" s="41"/>
      <c r="I74" s="38"/>
      <c r="J74" s="25"/>
      <c r="K74" s="25"/>
      <c r="L74" s="25"/>
      <c r="M74" s="25"/>
      <c r="N74" s="60"/>
      <c r="O74" s="60"/>
      <c r="P74" s="25"/>
      <c r="Q74" s="168"/>
      <c r="R74" s="168"/>
      <c r="S74" s="168"/>
      <c r="T74" s="168"/>
      <c r="U74" s="168"/>
      <c r="V74" s="25"/>
      <c r="W74" s="63"/>
      <c r="X74" s="25"/>
      <c r="Y74" s="74"/>
      <c r="Z74" s="74"/>
      <c r="AA74" s="74"/>
      <c r="AB74" s="74"/>
      <c r="AC74" s="74"/>
      <c r="AD74" s="74"/>
    </row>
    <row r="75" spans="1:30" x14ac:dyDescent="0.25">
      <c r="A75" s="24"/>
      <c r="B75" s="38"/>
      <c r="C75" s="38"/>
      <c r="D75" s="63"/>
      <c r="E75" s="63"/>
      <c r="F75" s="25"/>
      <c r="G75" s="38"/>
      <c r="H75" s="41"/>
      <c r="I75" s="38"/>
      <c r="J75" s="25"/>
      <c r="K75" s="25"/>
      <c r="L75" s="25"/>
      <c r="M75" s="25"/>
      <c r="N75" s="60"/>
      <c r="O75" s="60"/>
      <c r="P75" s="25"/>
      <c r="Q75" s="168"/>
      <c r="R75" s="168"/>
      <c r="S75" s="168"/>
      <c r="T75" s="168"/>
      <c r="U75" s="168"/>
      <c r="V75" s="25"/>
      <c r="W75" s="63"/>
      <c r="X75" s="25"/>
      <c r="Y75" s="74"/>
      <c r="Z75" s="74"/>
      <c r="AA75" s="74"/>
      <c r="AB75" s="74"/>
      <c r="AC75" s="74"/>
      <c r="AD75" s="74"/>
    </row>
    <row r="76" spans="1:30" x14ac:dyDescent="0.25">
      <c r="A76" s="24"/>
      <c r="B76" s="38"/>
      <c r="C76" s="38"/>
      <c r="D76" s="63"/>
      <c r="E76" s="63"/>
      <c r="F76" s="25"/>
      <c r="G76" s="38"/>
      <c r="H76" s="41"/>
      <c r="I76" s="38"/>
      <c r="J76" s="25"/>
      <c r="K76" s="25"/>
      <c r="L76" s="25"/>
      <c r="M76" s="25"/>
      <c r="N76" s="60"/>
      <c r="O76" s="60"/>
      <c r="P76" s="25"/>
      <c r="Q76" s="168"/>
      <c r="R76" s="168"/>
      <c r="S76" s="168"/>
      <c r="T76" s="168"/>
      <c r="U76" s="168"/>
      <c r="V76" s="25"/>
      <c r="W76" s="63"/>
      <c r="X76" s="25"/>
      <c r="Y76" s="74"/>
      <c r="Z76" s="74"/>
      <c r="AA76" s="74"/>
      <c r="AB76" s="74"/>
      <c r="AC76" s="74"/>
      <c r="AD76" s="74"/>
    </row>
    <row r="77" spans="1:30" x14ac:dyDescent="0.25">
      <c r="A77" s="24"/>
      <c r="B77" s="38"/>
      <c r="C77" s="38"/>
      <c r="D77" s="63"/>
      <c r="E77" s="63"/>
      <c r="F77" s="25"/>
      <c r="G77" s="38"/>
      <c r="H77" s="41"/>
      <c r="I77" s="38"/>
      <c r="J77" s="25"/>
      <c r="K77" s="25"/>
      <c r="L77" s="25"/>
      <c r="M77" s="25"/>
      <c r="N77" s="60"/>
      <c r="O77" s="60"/>
      <c r="P77" s="25"/>
      <c r="Q77" s="168"/>
      <c r="R77" s="168"/>
      <c r="S77" s="168"/>
      <c r="T77" s="168"/>
      <c r="U77" s="168"/>
      <c r="V77" s="25"/>
      <c r="W77" s="63"/>
      <c r="X77" s="25"/>
      <c r="Y77" s="74"/>
      <c r="Z77" s="74"/>
      <c r="AA77" s="74"/>
      <c r="AB77" s="74"/>
      <c r="AC77" s="74"/>
      <c r="AD77" s="74"/>
    </row>
    <row r="78" spans="1:30" x14ac:dyDescent="0.25">
      <c r="A78" s="24"/>
      <c r="B78" s="38"/>
      <c r="C78" s="38"/>
      <c r="D78" s="63"/>
      <c r="E78" s="63"/>
      <c r="F78" s="25"/>
      <c r="G78" s="38"/>
      <c r="H78" s="41"/>
      <c r="I78" s="38"/>
      <c r="J78" s="25"/>
      <c r="K78" s="25"/>
      <c r="L78" s="25"/>
      <c r="M78" s="25"/>
      <c r="N78" s="60"/>
      <c r="O78" s="60"/>
      <c r="P78" s="25"/>
      <c r="Q78" s="168"/>
      <c r="R78" s="168"/>
      <c r="S78" s="168"/>
      <c r="T78" s="168"/>
      <c r="U78" s="168"/>
      <c r="V78" s="25"/>
      <c r="W78" s="63"/>
      <c r="X78" s="25"/>
      <c r="Y78" s="74"/>
      <c r="Z78" s="74"/>
      <c r="AA78" s="74"/>
      <c r="AB78" s="74"/>
      <c r="AC78" s="74"/>
      <c r="AD78" s="74"/>
    </row>
    <row r="79" spans="1:30" x14ac:dyDescent="0.25">
      <c r="A79" s="24"/>
      <c r="B79" s="38"/>
      <c r="C79" s="38"/>
      <c r="D79" s="63"/>
      <c r="E79" s="63"/>
      <c r="F79" s="25"/>
      <c r="G79" s="38"/>
      <c r="H79" s="41"/>
      <c r="I79" s="38"/>
      <c r="J79" s="25"/>
      <c r="K79" s="25"/>
      <c r="L79" s="25"/>
      <c r="M79" s="25"/>
      <c r="N79" s="60"/>
      <c r="O79" s="60"/>
      <c r="P79" s="25"/>
      <c r="Q79" s="168"/>
      <c r="R79" s="168"/>
      <c r="S79" s="168"/>
      <c r="T79" s="168"/>
      <c r="U79" s="168"/>
      <c r="V79" s="25"/>
      <c r="W79" s="63"/>
      <c r="X79" s="25"/>
      <c r="Y79" s="74"/>
      <c r="Z79" s="74"/>
      <c r="AA79" s="74"/>
      <c r="AB79" s="74"/>
      <c r="AC79" s="74"/>
      <c r="AD79" s="74"/>
    </row>
    <row r="80" spans="1:30" x14ac:dyDescent="0.25">
      <c r="A80" s="24"/>
      <c r="B80" s="38"/>
      <c r="C80" s="38"/>
      <c r="D80" s="63"/>
      <c r="E80" s="63"/>
      <c r="F80" s="25"/>
      <c r="G80" s="38"/>
      <c r="H80" s="41"/>
      <c r="I80" s="38"/>
      <c r="J80" s="25"/>
      <c r="K80" s="25"/>
      <c r="L80" s="25"/>
      <c r="M80" s="25"/>
      <c r="N80" s="60"/>
      <c r="O80" s="60"/>
      <c r="P80" s="25"/>
      <c r="Q80" s="168"/>
      <c r="R80" s="168"/>
      <c r="S80" s="168"/>
      <c r="T80" s="168"/>
      <c r="U80" s="168"/>
      <c r="V80" s="25"/>
      <c r="W80" s="63"/>
      <c r="X80" s="25"/>
      <c r="Y80" s="74"/>
      <c r="Z80" s="74"/>
      <c r="AA80" s="74"/>
      <c r="AB80" s="74"/>
      <c r="AC80" s="74"/>
      <c r="AD80" s="74"/>
    </row>
    <row r="81" spans="1:30" x14ac:dyDescent="0.25">
      <c r="A81" s="24"/>
      <c r="B81" s="38"/>
      <c r="C81" s="38"/>
      <c r="D81" s="63"/>
      <c r="E81" s="63"/>
      <c r="F81" s="25"/>
      <c r="G81" s="38"/>
      <c r="H81" s="41"/>
      <c r="I81" s="38"/>
      <c r="J81" s="25"/>
      <c r="K81" s="25"/>
      <c r="L81" s="25"/>
      <c r="M81" s="25"/>
      <c r="N81" s="60"/>
      <c r="O81" s="60"/>
      <c r="P81" s="25"/>
      <c r="Q81" s="168"/>
      <c r="R81" s="168"/>
      <c r="S81" s="168"/>
      <c r="T81" s="168"/>
      <c r="U81" s="168"/>
      <c r="V81" s="25"/>
      <c r="W81" s="63"/>
      <c r="X81" s="25"/>
      <c r="Y81" s="74"/>
      <c r="Z81" s="74"/>
      <c r="AA81" s="74"/>
      <c r="AB81" s="74"/>
      <c r="AC81" s="74"/>
      <c r="AD81" s="74"/>
    </row>
    <row r="82" spans="1:30" x14ac:dyDescent="0.25">
      <c r="A82" s="24"/>
      <c r="B82" s="38"/>
      <c r="C82" s="38"/>
      <c r="D82" s="63"/>
      <c r="E82" s="63"/>
      <c r="F82" s="25"/>
      <c r="G82" s="38"/>
      <c r="H82" s="41"/>
      <c r="I82" s="38"/>
      <c r="J82" s="25"/>
      <c r="K82" s="25"/>
      <c r="L82" s="25"/>
      <c r="M82" s="25"/>
      <c r="N82" s="60"/>
      <c r="O82" s="60"/>
      <c r="P82" s="25"/>
      <c r="Q82" s="168"/>
      <c r="R82" s="168"/>
      <c r="S82" s="168"/>
      <c r="T82" s="168"/>
      <c r="U82" s="168"/>
      <c r="V82" s="25"/>
      <c r="W82" s="63"/>
      <c r="X82" s="25"/>
      <c r="Y82" s="74"/>
      <c r="Z82" s="74"/>
      <c r="AA82" s="74"/>
      <c r="AB82" s="74"/>
      <c r="AC82" s="74"/>
      <c r="AD82" s="74"/>
    </row>
    <row r="83" spans="1:30" x14ac:dyDescent="0.25">
      <c r="A83" s="24"/>
      <c r="B83" s="38"/>
      <c r="C83" s="38"/>
      <c r="D83" s="63"/>
      <c r="E83" s="63"/>
      <c r="F83" s="25"/>
      <c r="G83" s="38"/>
      <c r="H83" s="41"/>
      <c r="I83" s="38"/>
      <c r="J83" s="25"/>
      <c r="K83" s="25"/>
      <c r="L83" s="25"/>
      <c r="M83" s="25"/>
      <c r="N83" s="60"/>
      <c r="O83" s="60"/>
      <c r="P83" s="25"/>
      <c r="Q83" s="168"/>
      <c r="R83" s="168"/>
      <c r="S83" s="168"/>
      <c r="T83" s="168"/>
      <c r="U83" s="168"/>
      <c r="V83" s="25"/>
      <c r="W83" s="63"/>
      <c r="X83" s="25"/>
      <c r="Y83" s="74"/>
      <c r="Z83" s="74"/>
      <c r="AA83" s="74"/>
      <c r="AB83" s="74"/>
      <c r="AC83" s="74"/>
      <c r="AD83" s="74"/>
    </row>
    <row r="84" spans="1:30" x14ac:dyDescent="0.25">
      <c r="A84" s="24"/>
      <c r="B84" s="38"/>
      <c r="C84" s="38"/>
      <c r="D84" s="63"/>
      <c r="E84" s="63"/>
      <c r="F84" s="25"/>
      <c r="G84" s="38"/>
      <c r="H84" s="41"/>
      <c r="I84" s="38"/>
      <c r="J84" s="25"/>
      <c r="K84" s="25"/>
      <c r="L84" s="25"/>
      <c r="M84" s="25"/>
      <c r="N84" s="60"/>
      <c r="O84" s="60"/>
      <c r="P84" s="25"/>
      <c r="Q84" s="168"/>
      <c r="R84" s="168"/>
      <c r="S84" s="168"/>
      <c r="T84" s="168"/>
      <c r="U84" s="168"/>
      <c r="V84" s="25"/>
      <c r="W84" s="63"/>
      <c r="X84" s="25"/>
      <c r="Y84" s="74"/>
      <c r="Z84" s="74"/>
      <c r="AA84" s="74"/>
      <c r="AB84" s="74"/>
      <c r="AC84" s="74"/>
      <c r="AD84" s="74"/>
    </row>
    <row r="85" spans="1:30" x14ac:dyDescent="0.25">
      <c r="A85" s="24"/>
      <c r="B85" s="38"/>
      <c r="C85" s="38"/>
      <c r="D85" s="63"/>
      <c r="E85" s="63"/>
      <c r="F85" s="25"/>
      <c r="G85" s="38"/>
      <c r="H85" s="41"/>
      <c r="I85" s="38"/>
      <c r="J85" s="25"/>
      <c r="K85" s="25"/>
      <c r="L85" s="25"/>
      <c r="M85" s="25"/>
      <c r="N85" s="60"/>
      <c r="O85" s="60"/>
      <c r="P85" s="25"/>
      <c r="Q85" s="168"/>
      <c r="R85" s="168"/>
      <c r="S85" s="168"/>
      <c r="T85" s="168"/>
      <c r="U85" s="168"/>
      <c r="V85" s="25"/>
      <c r="W85" s="63"/>
      <c r="X85" s="25"/>
      <c r="Y85" s="74"/>
      <c r="Z85" s="74"/>
      <c r="AA85" s="74"/>
      <c r="AB85" s="74"/>
      <c r="AC85" s="74"/>
      <c r="AD85" s="74"/>
    </row>
    <row r="86" spans="1:30" x14ac:dyDescent="0.25">
      <c r="A86" s="24"/>
      <c r="B86" s="38"/>
      <c r="C86" s="38"/>
      <c r="D86" s="63"/>
      <c r="E86" s="63"/>
      <c r="F86" s="25"/>
      <c r="G86" s="38"/>
      <c r="H86" s="41"/>
      <c r="I86" s="38"/>
      <c r="J86" s="25"/>
      <c r="K86" s="25"/>
      <c r="L86" s="25"/>
      <c r="M86" s="25"/>
      <c r="N86" s="60"/>
      <c r="O86" s="60"/>
      <c r="P86" s="25"/>
      <c r="Q86" s="168"/>
      <c r="R86" s="168"/>
      <c r="S86" s="168"/>
      <c r="T86" s="168"/>
      <c r="U86" s="168"/>
      <c r="V86" s="25"/>
      <c r="W86" s="63"/>
      <c r="X86" s="25"/>
      <c r="Y86" s="74"/>
      <c r="Z86" s="74"/>
      <c r="AA86" s="74"/>
      <c r="AB86" s="74"/>
      <c r="AC86" s="74"/>
      <c r="AD86" s="74"/>
    </row>
    <row r="87" spans="1:30" x14ac:dyDescent="0.25">
      <c r="A87" s="24"/>
      <c r="B87" s="38"/>
      <c r="C87" s="38"/>
      <c r="D87" s="63"/>
      <c r="E87" s="63"/>
      <c r="F87" s="25"/>
      <c r="G87" s="38"/>
      <c r="H87" s="41"/>
      <c r="I87" s="38"/>
      <c r="J87" s="25"/>
      <c r="K87" s="25"/>
      <c r="L87" s="25"/>
      <c r="M87" s="25"/>
      <c r="N87" s="60"/>
      <c r="O87" s="60"/>
      <c r="P87" s="25"/>
      <c r="Q87" s="168"/>
      <c r="R87" s="168"/>
      <c r="S87" s="168"/>
      <c r="T87" s="168"/>
      <c r="U87" s="168"/>
      <c r="V87" s="25"/>
      <c r="W87" s="63"/>
      <c r="X87" s="25"/>
      <c r="Y87" s="74"/>
      <c r="Z87" s="74"/>
      <c r="AA87" s="74"/>
      <c r="AB87" s="74"/>
      <c r="AC87" s="74"/>
      <c r="AD87" s="74"/>
    </row>
    <row r="88" spans="1:30" x14ac:dyDescent="0.25">
      <c r="A88" s="24"/>
      <c r="B88" s="38"/>
      <c r="C88" s="38"/>
      <c r="D88" s="63"/>
      <c r="E88" s="63"/>
      <c r="F88" s="25"/>
      <c r="G88" s="38"/>
      <c r="H88" s="41"/>
      <c r="I88" s="38"/>
      <c r="J88" s="25"/>
      <c r="K88" s="25"/>
      <c r="L88" s="25"/>
      <c r="M88" s="25"/>
      <c r="N88" s="60"/>
      <c r="O88" s="60"/>
      <c r="P88" s="25"/>
      <c r="Q88" s="168"/>
      <c r="R88" s="168"/>
      <c r="S88" s="168"/>
      <c r="T88" s="168"/>
      <c r="U88" s="168"/>
      <c r="V88" s="25"/>
      <c r="W88" s="63"/>
      <c r="X88" s="25"/>
      <c r="Y88" s="74"/>
      <c r="Z88" s="74"/>
      <c r="AA88" s="74"/>
      <c r="AB88" s="74"/>
      <c r="AC88" s="74"/>
      <c r="AD88" s="74"/>
    </row>
    <row r="89" spans="1:30" x14ac:dyDescent="0.25">
      <c r="A89" s="24"/>
      <c r="B89" s="38"/>
      <c r="C89" s="38"/>
      <c r="D89" s="63"/>
      <c r="E89" s="63"/>
      <c r="F89" s="25"/>
      <c r="G89" s="38"/>
      <c r="H89" s="41"/>
      <c r="I89" s="38"/>
      <c r="J89" s="25"/>
      <c r="K89" s="25"/>
      <c r="L89" s="25"/>
      <c r="M89" s="25"/>
      <c r="N89" s="60"/>
      <c r="O89" s="60"/>
      <c r="P89" s="25"/>
      <c r="Q89" s="168"/>
      <c r="R89" s="168"/>
      <c r="S89" s="168"/>
      <c r="T89" s="168"/>
      <c r="U89" s="168"/>
      <c r="V89" s="25"/>
      <c r="W89" s="63"/>
      <c r="X89" s="25"/>
      <c r="Y89" s="74"/>
      <c r="Z89" s="74"/>
      <c r="AA89" s="74"/>
      <c r="AB89" s="74"/>
      <c r="AC89" s="74"/>
      <c r="AD89" s="74"/>
    </row>
    <row r="90" spans="1:30" x14ac:dyDescent="0.25">
      <c r="A90" s="24"/>
      <c r="B90" s="38"/>
      <c r="C90" s="38"/>
      <c r="D90" s="63"/>
      <c r="E90" s="63"/>
      <c r="F90" s="25"/>
      <c r="G90" s="38"/>
      <c r="H90" s="41"/>
      <c r="I90" s="38"/>
      <c r="J90" s="25"/>
      <c r="K90" s="25"/>
      <c r="L90" s="25"/>
      <c r="M90" s="25"/>
      <c r="N90" s="60"/>
      <c r="O90" s="60"/>
      <c r="P90" s="25"/>
      <c r="Q90" s="168"/>
      <c r="R90" s="168"/>
      <c r="S90" s="168"/>
      <c r="T90" s="168"/>
      <c r="U90" s="168"/>
      <c r="V90" s="25"/>
      <c r="W90" s="63"/>
      <c r="X90" s="25"/>
      <c r="Y90" s="74"/>
      <c r="Z90" s="74"/>
      <c r="AA90" s="74"/>
      <c r="AB90" s="74"/>
      <c r="AC90" s="74"/>
      <c r="AD90" s="74"/>
    </row>
    <row r="91" spans="1:30" x14ac:dyDescent="0.25">
      <c r="A91" s="24"/>
      <c r="B91" s="38"/>
      <c r="C91" s="38"/>
      <c r="D91" s="63"/>
      <c r="E91" s="63"/>
      <c r="F91" s="25"/>
      <c r="G91" s="38"/>
      <c r="H91" s="41"/>
      <c r="I91" s="38"/>
      <c r="J91" s="25"/>
      <c r="K91" s="25"/>
      <c r="L91" s="25"/>
      <c r="M91" s="25"/>
      <c r="N91" s="60"/>
      <c r="O91" s="60"/>
      <c r="P91" s="25"/>
      <c r="Q91" s="168"/>
      <c r="R91" s="168"/>
      <c r="S91" s="168"/>
      <c r="T91" s="168"/>
      <c r="U91" s="168"/>
      <c r="V91" s="25"/>
      <c r="W91" s="63"/>
      <c r="X91" s="25"/>
      <c r="Y91" s="74"/>
      <c r="Z91" s="74"/>
      <c r="AA91" s="74"/>
      <c r="AB91" s="74"/>
      <c r="AC91" s="74"/>
      <c r="AD91" s="74"/>
    </row>
    <row r="92" spans="1:30" x14ac:dyDescent="0.25">
      <c r="A92" s="24"/>
      <c r="B92" s="38"/>
      <c r="C92" s="38"/>
      <c r="D92" s="63"/>
      <c r="E92" s="63"/>
      <c r="F92" s="25"/>
      <c r="G92" s="38"/>
      <c r="H92" s="41"/>
      <c r="I92" s="38"/>
      <c r="J92" s="25"/>
      <c r="K92" s="25"/>
      <c r="L92" s="25"/>
      <c r="M92" s="25"/>
      <c r="N92" s="60"/>
      <c r="O92" s="60"/>
      <c r="P92" s="25"/>
      <c r="Q92" s="168"/>
      <c r="R92" s="168"/>
      <c r="S92" s="168"/>
      <c r="T92" s="168"/>
      <c r="U92" s="168"/>
      <c r="V92" s="25"/>
      <c r="W92" s="63"/>
      <c r="X92" s="25"/>
      <c r="Y92" s="74"/>
      <c r="Z92" s="74"/>
      <c r="AA92" s="74"/>
      <c r="AB92" s="74"/>
      <c r="AC92" s="74"/>
      <c r="AD92" s="74"/>
    </row>
    <row r="93" spans="1:30" x14ac:dyDescent="0.25">
      <c r="A93" s="24"/>
      <c r="B93" s="38"/>
      <c r="C93" s="38"/>
      <c r="D93" s="63"/>
      <c r="E93" s="63"/>
      <c r="F93" s="25"/>
      <c r="G93" s="38"/>
      <c r="H93" s="41"/>
      <c r="I93" s="38"/>
      <c r="J93" s="25"/>
      <c r="K93" s="25"/>
      <c r="L93" s="25"/>
      <c r="M93" s="25"/>
      <c r="N93" s="60"/>
      <c r="O93" s="60"/>
      <c r="P93" s="25"/>
      <c r="Q93" s="168"/>
      <c r="R93" s="168"/>
      <c r="S93" s="168"/>
      <c r="T93" s="168"/>
      <c r="U93" s="168"/>
      <c r="V93" s="25"/>
      <c r="W93" s="63"/>
      <c r="X93" s="25"/>
      <c r="Y93" s="74"/>
      <c r="Z93" s="74"/>
      <c r="AA93" s="74"/>
      <c r="AB93" s="74"/>
      <c r="AC93" s="74"/>
      <c r="AD93" s="74"/>
    </row>
    <row r="94" spans="1:30" x14ac:dyDescent="0.25">
      <c r="A94" s="24"/>
      <c r="B94" s="38"/>
      <c r="C94" s="38"/>
      <c r="D94" s="63"/>
      <c r="E94" s="63"/>
      <c r="F94" s="25"/>
      <c r="G94" s="38"/>
      <c r="H94" s="41"/>
      <c r="I94" s="38"/>
      <c r="J94" s="25"/>
      <c r="K94" s="25"/>
      <c r="L94" s="25"/>
      <c r="M94" s="25"/>
      <c r="N94" s="60"/>
      <c r="O94" s="60"/>
      <c r="P94" s="25"/>
      <c r="Q94" s="168"/>
      <c r="R94" s="168"/>
      <c r="S94" s="168"/>
      <c r="T94" s="168"/>
      <c r="U94" s="168"/>
      <c r="V94" s="25"/>
      <c r="W94" s="63"/>
      <c r="X94" s="25"/>
      <c r="Y94" s="74"/>
      <c r="Z94" s="74"/>
      <c r="AA94" s="74"/>
      <c r="AB94" s="74"/>
      <c r="AC94" s="74"/>
      <c r="AD94" s="74"/>
    </row>
    <row r="95" spans="1:30" x14ac:dyDescent="0.25">
      <c r="A95" s="24"/>
      <c r="B95" s="38"/>
      <c r="C95" s="38"/>
      <c r="D95" s="63"/>
      <c r="E95" s="63"/>
      <c r="F95" s="25"/>
      <c r="G95" s="38"/>
      <c r="H95" s="41"/>
      <c r="I95" s="38"/>
      <c r="J95" s="25"/>
      <c r="K95" s="25"/>
      <c r="L95" s="25"/>
      <c r="M95" s="25"/>
      <c r="N95" s="60"/>
      <c r="O95" s="60"/>
      <c r="P95" s="25"/>
      <c r="Q95" s="168"/>
      <c r="R95" s="168"/>
      <c r="S95" s="168"/>
      <c r="T95" s="168"/>
      <c r="U95" s="168"/>
      <c r="V95" s="25"/>
      <c r="W95" s="63"/>
      <c r="X95" s="25"/>
      <c r="Y95" s="74"/>
      <c r="Z95" s="74"/>
      <c r="AA95" s="74"/>
      <c r="AB95" s="74"/>
      <c r="AC95" s="74"/>
      <c r="AD95" s="74"/>
    </row>
    <row r="96" spans="1:30" x14ac:dyDescent="0.25">
      <c r="A96" s="24"/>
      <c r="B96" s="38"/>
      <c r="C96" s="38"/>
      <c r="D96" s="63"/>
      <c r="E96" s="63"/>
      <c r="F96" s="25"/>
      <c r="G96" s="38"/>
      <c r="H96" s="41"/>
      <c r="I96" s="38"/>
      <c r="J96" s="25"/>
      <c r="K96" s="25"/>
      <c r="L96" s="25"/>
      <c r="M96" s="25"/>
      <c r="N96" s="60"/>
      <c r="O96" s="60"/>
      <c r="P96" s="25"/>
      <c r="Q96" s="168"/>
      <c r="R96" s="168"/>
      <c r="S96" s="168"/>
      <c r="T96" s="168"/>
      <c r="U96" s="168"/>
      <c r="V96" s="25"/>
      <c r="W96" s="63"/>
      <c r="X96" s="25"/>
      <c r="Y96" s="74"/>
      <c r="Z96" s="74"/>
      <c r="AA96" s="74"/>
      <c r="AB96" s="74"/>
      <c r="AC96" s="74"/>
      <c r="AD96" s="74"/>
    </row>
    <row r="97" spans="1:30" x14ac:dyDescent="0.25">
      <c r="A97" s="24"/>
      <c r="B97" s="38"/>
      <c r="C97" s="38"/>
      <c r="D97" s="63"/>
      <c r="E97" s="63"/>
      <c r="F97" s="25"/>
      <c r="G97" s="38"/>
      <c r="H97" s="41"/>
      <c r="I97" s="38"/>
      <c r="J97" s="25"/>
      <c r="K97" s="25"/>
      <c r="L97" s="25"/>
      <c r="M97" s="25"/>
      <c r="N97" s="60"/>
      <c r="O97" s="60"/>
      <c r="P97" s="25"/>
      <c r="Q97" s="168"/>
      <c r="R97" s="168"/>
      <c r="S97" s="168"/>
      <c r="T97" s="168"/>
      <c r="U97" s="168"/>
      <c r="V97" s="25"/>
      <c r="W97" s="63"/>
      <c r="X97" s="25"/>
      <c r="Y97" s="74"/>
      <c r="Z97" s="74"/>
      <c r="AA97" s="74"/>
      <c r="AB97" s="74"/>
      <c r="AC97" s="74"/>
      <c r="AD97" s="74"/>
    </row>
    <row r="98" spans="1:30" x14ac:dyDescent="0.25">
      <c r="A98" s="24"/>
      <c r="B98" s="38"/>
      <c r="C98" s="38"/>
      <c r="D98" s="63"/>
      <c r="E98" s="63"/>
      <c r="F98" s="25"/>
      <c r="G98" s="38"/>
      <c r="H98" s="41"/>
      <c r="I98" s="38"/>
      <c r="J98" s="25"/>
      <c r="K98" s="25"/>
      <c r="L98" s="25"/>
      <c r="M98" s="25"/>
      <c r="N98" s="60"/>
      <c r="O98" s="60"/>
      <c r="P98" s="25"/>
      <c r="Q98" s="168"/>
      <c r="R98" s="168"/>
      <c r="S98" s="168"/>
      <c r="T98" s="168"/>
      <c r="U98" s="168"/>
      <c r="V98" s="25"/>
      <c r="W98" s="63"/>
      <c r="X98" s="25"/>
      <c r="Y98" s="74"/>
      <c r="Z98" s="74"/>
      <c r="AA98" s="74"/>
      <c r="AB98" s="74"/>
      <c r="AC98" s="74"/>
      <c r="AD98" s="74"/>
    </row>
    <row r="99" spans="1:30" x14ac:dyDescent="0.25">
      <c r="A99" s="24"/>
      <c r="B99" s="38"/>
      <c r="C99" s="38"/>
      <c r="D99" s="63"/>
      <c r="E99" s="63"/>
      <c r="F99" s="25"/>
      <c r="G99" s="38"/>
      <c r="H99" s="41"/>
      <c r="I99" s="38"/>
      <c r="J99" s="25"/>
      <c r="K99" s="25"/>
      <c r="L99" s="25"/>
      <c r="M99" s="25"/>
      <c r="N99" s="60"/>
      <c r="O99" s="60"/>
      <c r="P99" s="25"/>
      <c r="Q99" s="168"/>
      <c r="R99" s="168"/>
      <c r="S99" s="168"/>
      <c r="T99" s="168"/>
      <c r="U99" s="168"/>
      <c r="V99" s="25"/>
      <c r="W99" s="63"/>
      <c r="X99" s="25"/>
      <c r="Y99" s="74"/>
      <c r="Z99" s="74"/>
      <c r="AA99" s="74"/>
      <c r="AB99" s="74"/>
      <c r="AC99" s="74"/>
      <c r="AD99" s="74"/>
    </row>
    <row r="100" spans="1:30" x14ac:dyDescent="0.25">
      <c r="A100" s="24"/>
      <c r="B100" s="38"/>
      <c r="C100" s="38"/>
      <c r="D100" s="63"/>
      <c r="E100" s="63"/>
      <c r="F100" s="25"/>
      <c r="G100" s="38"/>
      <c r="H100" s="41"/>
      <c r="I100" s="38"/>
      <c r="J100" s="25"/>
      <c r="K100" s="25"/>
      <c r="L100" s="25"/>
      <c r="M100" s="25"/>
      <c r="N100" s="60"/>
      <c r="O100" s="60"/>
      <c r="P100" s="25"/>
      <c r="Q100" s="168"/>
      <c r="R100" s="168"/>
      <c r="S100" s="168"/>
      <c r="T100" s="168"/>
      <c r="U100" s="168"/>
      <c r="V100" s="25"/>
      <c r="W100" s="63"/>
      <c r="X100" s="25"/>
      <c r="Y100" s="74"/>
      <c r="Z100" s="74"/>
      <c r="AA100" s="74"/>
      <c r="AB100" s="74"/>
      <c r="AC100" s="74"/>
      <c r="AD100" s="74"/>
    </row>
    <row r="101" spans="1:30" x14ac:dyDescent="0.25">
      <c r="A101" s="24"/>
      <c r="B101" s="38"/>
      <c r="C101" s="38"/>
      <c r="D101" s="63"/>
      <c r="E101" s="63"/>
      <c r="F101" s="25"/>
      <c r="G101" s="38"/>
      <c r="H101" s="41"/>
      <c r="I101" s="38"/>
      <c r="J101" s="25"/>
      <c r="K101" s="25"/>
      <c r="L101" s="25"/>
      <c r="M101" s="25"/>
      <c r="N101" s="60"/>
      <c r="O101" s="60"/>
      <c r="P101" s="25"/>
      <c r="Q101" s="168"/>
      <c r="R101" s="168"/>
      <c r="S101" s="168"/>
      <c r="T101" s="168"/>
      <c r="U101" s="168"/>
      <c r="V101" s="25"/>
      <c r="W101" s="63"/>
      <c r="X101" s="25"/>
      <c r="Y101" s="74"/>
      <c r="Z101" s="74"/>
      <c r="AA101" s="74"/>
      <c r="AB101" s="74"/>
      <c r="AC101" s="74"/>
      <c r="AD101" s="74"/>
    </row>
    <row r="102" spans="1:30" x14ac:dyDescent="0.25">
      <c r="A102" s="24"/>
      <c r="B102" s="38"/>
      <c r="C102" s="38"/>
      <c r="D102" s="63"/>
      <c r="E102" s="63"/>
      <c r="F102" s="25"/>
      <c r="G102" s="38"/>
      <c r="H102" s="41"/>
      <c r="I102" s="38"/>
      <c r="J102" s="25"/>
      <c r="K102" s="25"/>
      <c r="L102" s="25"/>
      <c r="M102" s="25"/>
      <c r="N102" s="60"/>
      <c r="O102" s="60"/>
      <c r="P102" s="25"/>
      <c r="Q102" s="168"/>
      <c r="R102" s="168"/>
      <c r="S102" s="168"/>
      <c r="T102" s="168"/>
      <c r="U102" s="168"/>
      <c r="V102" s="25"/>
      <c r="W102" s="63"/>
      <c r="X102" s="25"/>
      <c r="Y102" s="74"/>
      <c r="Z102" s="74"/>
      <c r="AA102" s="74"/>
      <c r="AB102" s="74"/>
      <c r="AC102" s="74"/>
      <c r="AD102" s="74"/>
    </row>
    <row r="103" spans="1:30" x14ac:dyDescent="0.25">
      <c r="A103" s="24"/>
      <c r="B103" s="38"/>
      <c r="C103" s="38"/>
      <c r="D103" s="63"/>
      <c r="E103" s="63"/>
      <c r="F103" s="25"/>
      <c r="G103" s="38"/>
      <c r="H103" s="41"/>
      <c r="I103" s="38"/>
      <c r="J103" s="25"/>
      <c r="K103" s="25"/>
      <c r="L103" s="25"/>
      <c r="M103" s="25"/>
      <c r="N103" s="60"/>
      <c r="O103" s="60"/>
      <c r="P103" s="25"/>
      <c r="Q103" s="168"/>
      <c r="R103" s="168"/>
      <c r="S103" s="168"/>
      <c r="T103" s="168"/>
      <c r="U103" s="168"/>
      <c r="V103" s="25"/>
      <c r="W103" s="63"/>
      <c r="X103" s="25"/>
      <c r="Y103" s="74"/>
      <c r="Z103" s="74"/>
      <c r="AA103" s="74"/>
      <c r="AB103" s="74"/>
      <c r="AC103" s="74"/>
      <c r="AD103" s="74"/>
    </row>
    <row r="104" spans="1:30" x14ac:dyDescent="0.25">
      <c r="A104" s="24"/>
      <c r="B104" s="38"/>
      <c r="C104" s="38"/>
      <c r="D104" s="63"/>
      <c r="E104" s="63"/>
      <c r="F104" s="25"/>
      <c r="G104" s="38"/>
      <c r="H104" s="41"/>
      <c r="I104" s="38"/>
      <c r="J104" s="25"/>
      <c r="K104" s="25"/>
      <c r="L104" s="25"/>
      <c r="M104" s="25"/>
      <c r="N104" s="60"/>
      <c r="O104" s="60"/>
      <c r="P104" s="25"/>
      <c r="Q104" s="168"/>
      <c r="R104" s="168"/>
      <c r="S104" s="168"/>
      <c r="T104" s="168"/>
      <c r="U104" s="168"/>
      <c r="V104" s="25"/>
      <c r="W104" s="63"/>
      <c r="X104" s="25"/>
      <c r="Y104" s="74"/>
      <c r="Z104" s="74"/>
      <c r="AA104" s="74"/>
      <c r="AB104" s="74"/>
      <c r="AC104" s="74"/>
      <c r="AD104" s="74"/>
    </row>
    <row r="105" spans="1:30" x14ac:dyDescent="0.25">
      <c r="A105" s="24"/>
      <c r="B105" s="38"/>
      <c r="C105" s="38"/>
      <c r="D105" s="63"/>
      <c r="E105" s="63"/>
      <c r="F105" s="25"/>
      <c r="G105" s="38"/>
      <c r="H105" s="41"/>
      <c r="I105" s="38"/>
      <c r="J105" s="25"/>
      <c r="K105" s="25"/>
      <c r="L105" s="25"/>
      <c r="M105" s="25"/>
      <c r="N105" s="60"/>
      <c r="O105" s="60"/>
      <c r="P105" s="25"/>
      <c r="Q105" s="168"/>
      <c r="R105" s="168"/>
      <c r="S105" s="168"/>
      <c r="T105" s="168"/>
      <c r="U105" s="168"/>
      <c r="V105" s="25"/>
      <c r="W105" s="63"/>
      <c r="X105" s="25"/>
      <c r="Y105" s="74"/>
      <c r="Z105" s="74"/>
      <c r="AA105" s="74"/>
      <c r="AB105" s="74"/>
      <c r="AC105" s="74"/>
      <c r="AD105" s="74"/>
    </row>
    <row r="106" spans="1:30" x14ac:dyDescent="0.25">
      <c r="A106" s="24"/>
      <c r="B106" s="38"/>
      <c r="C106" s="38"/>
      <c r="D106" s="63"/>
      <c r="E106" s="63"/>
      <c r="F106" s="25"/>
      <c r="G106" s="38"/>
      <c r="H106" s="41"/>
      <c r="I106" s="38"/>
      <c r="J106" s="25"/>
      <c r="K106" s="25"/>
      <c r="L106" s="25"/>
      <c r="M106" s="25"/>
      <c r="N106" s="60"/>
      <c r="O106" s="60"/>
      <c r="P106" s="25"/>
      <c r="Q106" s="168"/>
      <c r="R106" s="168"/>
      <c r="S106" s="168"/>
      <c r="T106" s="168"/>
      <c r="U106" s="168"/>
      <c r="V106" s="25"/>
      <c r="W106" s="63"/>
      <c r="X106" s="25"/>
      <c r="Y106" s="74"/>
      <c r="Z106" s="74"/>
      <c r="AA106" s="74"/>
      <c r="AB106" s="74"/>
      <c r="AC106" s="74"/>
      <c r="AD106" s="74"/>
    </row>
    <row r="107" spans="1:30" x14ac:dyDescent="0.25">
      <c r="A107" s="24"/>
      <c r="B107" s="38"/>
      <c r="C107" s="38"/>
      <c r="D107" s="63"/>
      <c r="E107" s="63"/>
      <c r="F107" s="25"/>
      <c r="G107" s="38"/>
      <c r="H107" s="41"/>
      <c r="I107" s="38"/>
      <c r="J107" s="25"/>
      <c r="K107" s="25"/>
      <c r="L107" s="25"/>
      <c r="M107" s="25"/>
      <c r="N107" s="60"/>
      <c r="O107" s="60"/>
      <c r="P107" s="25"/>
      <c r="Q107" s="168"/>
      <c r="R107" s="168"/>
      <c r="S107" s="168"/>
      <c r="T107" s="168"/>
      <c r="U107" s="168"/>
      <c r="V107" s="25"/>
      <c r="W107" s="63"/>
      <c r="X107" s="25"/>
      <c r="Y107" s="74"/>
      <c r="Z107" s="74"/>
      <c r="AA107" s="74"/>
      <c r="AB107" s="74"/>
      <c r="AC107" s="74"/>
      <c r="AD107" s="74"/>
    </row>
    <row r="108" spans="1:30" x14ac:dyDescent="0.25">
      <c r="A108" s="24"/>
      <c r="B108" s="38"/>
      <c r="C108" s="38"/>
      <c r="D108" s="63"/>
      <c r="E108" s="63"/>
      <c r="F108" s="25"/>
      <c r="G108" s="38"/>
      <c r="H108" s="41"/>
      <c r="I108" s="38"/>
      <c r="J108" s="25"/>
      <c r="K108" s="25"/>
      <c r="L108" s="25"/>
      <c r="M108" s="25"/>
      <c r="N108" s="60"/>
      <c r="O108" s="60"/>
      <c r="P108" s="25"/>
      <c r="Q108" s="168"/>
      <c r="R108" s="168"/>
      <c r="S108" s="168"/>
      <c r="T108" s="168"/>
      <c r="U108" s="168"/>
      <c r="V108" s="25"/>
      <c r="W108" s="63"/>
      <c r="X108" s="25"/>
      <c r="Y108" s="74"/>
      <c r="Z108" s="74"/>
      <c r="AA108" s="74"/>
      <c r="AB108" s="74"/>
      <c r="AC108" s="74"/>
      <c r="AD108" s="74"/>
    </row>
    <row r="109" spans="1:30" x14ac:dyDescent="0.25">
      <c r="A109" s="24"/>
      <c r="B109" s="38"/>
      <c r="C109" s="38"/>
      <c r="D109" s="63"/>
      <c r="E109" s="63"/>
      <c r="F109" s="25"/>
      <c r="G109" s="38"/>
      <c r="H109" s="41"/>
      <c r="I109" s="38"/>
      <c r="J109" s="25"/>
      <c r="K109" s="25"/>
      <c r="L109" s="25"/>
      <c r="M109" s="25"/>
      <c r="N109" s="60"/>
      <c r="O109" s="60"/>
      <c r="P109" s="25"/>
      <c r="Q109" s="168"/>
      <c r="R109" s="168"/>
      <c r="S109" s="168"/>
      <c r="T109" s="168"/>
      <c r="U109" s="168"/>
      <c r="V109" s="25"/>
      <c r="W109" s="63"/>
      <c r="X109" s="25"/>
      <c r="Y109" s="74"/>
      <c r="Z109" s="74"/>
      <c r="AA109" s="74"/>
      <c r="AB109" s="74"/>
      <c r="AC109" s="74"/>
      <c r="AD109" s="74"/>
    </row>
    <row r="110" spans="1:30" x14ac:dyDescent="0.25">
      <c r="A110" s="24"/>
      <c r="B110" s="38"/>
      <c r="C110" s="38"/>
      <c r="D110" s="63"/>
      <c r="E110" s="63"/>
      <c r="F110" s="25"/>
      <c r="G110" s="38"/>
      <c r="H110" s="41"/>
      <c r="I110" s="38"/>
      <c r="J110" s="25"/>
      <c r="K110" s="25"/>
      <c r="L110" s="25"/>
      <c r="M110" s="25"/>
      <c r="N110" s="60"/>
      <c r="O110" s="60"/>
      <c r="P110" s="25"/>
      <c r="Q110" s="168"/>
      <c r="R110" s="168"/>
      <c r="S110" s="168"/>
      <c r="T110" s="168"/>
      <c r="U110" s="168"/>
      <c r="V110" s="25"/>
      <c r="W110" s="63"/>
      <c r="X110" s="25"/>
      <c r="Y110" s="74"/>
      <c r="Z110" s="74"/>
      <c r="AA110" s="74"/>
      <c r="AB110" s="74"/>
      <c r="AC110" s="74"/>
      <c r="AD110" s="74"/>
    </row>
    <row r="111" spans="1:30" x14ac:dyDescent="0.25">
      <c r="A111" s="24"/>
      <c r="B111" s="38"/>
      <c r="C111" s="38"/>
      <c r="D111" s="63"/>
      <c r="E111" s="63"/>
      <c r="F111" s="25"/>
      <c r="G111" s="38"/>
      <c r="H111" s="41"/>
      <c r="I111" s="38"/>
      <c r="J111" s="25"/>
      <c r="K111" s="25"/>
      <c r="L111" s="25"/>
      <c r="M111" s="25"/>
      <c r="N111" s="60"/>
      <c r="O111" s="60"/>
      <c r="P111" s="25"/>
      <c r="Q111" s="168"/>
      <c r="R111" s="168"/>
      <c r="S111" s="168"/>
      <c r="T111" s="168"/>
      <c r="U111" s="168"/>
      <c r="V111" s="25"/>
      <c r="W111" s="63"/>
      <c r="X111" s="25"/>
      <c r="Y111" s="74"/>
      <c r="Z111" s="74"/>
      <c r="AA111" s="74"/>
      <c r="AB111" s="74"/>
      <c r="AC111" s="74"/>
      <c r="AD111" s="74"/>
    </row>
    <row r="112" spans="1:30" x14ac:dyDescent="0.25">
      <c r="A112" s="24"/>
      <c r="B112" s="38"/>
      <c r="C112" s="38"/>
      <c r="D112" s="63"/>
      <c r="E112" s="63"/>
      <c r="F112" s="25"/>
      <c r="G112" s="38"/>
      <c r="H112" s="41"/>
      <c r="I112" s="38"/>
      <c r="J112" s="25"/>
      <c r="K112" s="25"/>
      <c r="L112" s="25"/>
      <c r="M112" s="25"/>
      <c r="N112" s="60"/>
      <c r="O112" s="60"/>
      <c r="P112" s="25"/>
      <c r="Q112" s="168"/>
      <c r="R112" s="168"/>
      <c r="S112" s="168"/>
      <c r="T112" s="168"/>
      <c r="U112" s="168"/>
      <c r="V112" s="25"/>
      <c r="W112" s="63"/>
      <c r="X112" s="25"/>
      <c r="Y112" s="74"/>
      <c r="Z112" s="74"/>
      <c r="AA112" s="74"/>
      <c r="AB112" s="74"/>
      <c r="AC112" s="74"/>
      <c r="AD112" s="74"/>
    </row>
    <row r="113" spans="1:30" x14ac:dyDescent="0.25">
      <c r="A113" s="24"/>
      <c r="B113" s="38"/>
      <c r="C113" s="38"/>
      <c r="D113" s="63"/>
      <c r="E113" s="63"/>
      <c r="F113" s="25"/>
      <c r="G113" s="38"/>
      <c r="H113" s="41"/>
      <c r="I113" s="38"/>
      <c r="J113" s="25"/>
      <c r="K113" s="25"/>
      <c r="L113" s="25"/>
      <c r="M113" s="25"/>
      <c r="N113" s="60"/>
      <c r="O113" s="60"/>
      <c r="P113" s="25"/>
      <c r="Q113" s="168"/>
      <c r="R113" s="168"/>
      <c r="S113" s="168"/>
      <c r="T113" s="168"/>
      <c r="U113" s="168"/>
      <c r="V113" s="25"/>
      <c r="W113" s="63"/>
      <c r="X113" s="25"/>
      <c r="Y113" s="74"/>
      <c r="Z113" s="74"/>
      <c r="AA113" s="74"/>
      <c r="AB113" s="74"/>
      <c r="AC113" s="74"/>
      <c r="AD113" s="74"/>
    </row>
    <row r="114" spans="1:30" x14ac:dyDescent="0.25">
      <c r="A114" s="24"/>
      <c r="B114" s="38"/>
      <c r="C114" s="38"/>
      <c r="D114" s="63"/>
      <c r="E114" s="63"/>
      <c r="F114" s="25"/>
      <c r="G114" s="38"/>
      <c r="H114" s="41"/>
      <c r="I114" s="38"/>
      <c r="J114" s="25"/>
      <c r="K114" s="25"/>
      <c r="L114" s="25"/>
      <c r="M114" s="25"/>
      <c r="N114" s="60"/>
      <c r="O114" s="60"/>
      <c r="P114" s="25"/>
      <c r="Q114" s="168"/>
      <c r="R114" s="168"/>
      <c r="S114" s="168"/>
      <c r="T114" s="168"/>
      <c r="U114" s="168"/>
      <c r="V114" s="25"/>
      <c r="W114" s="63"/>
      <c r="X114" s="25"/>
      <c r="Y114" s="74"/>
      <c r="Z114" s="74"/>
      <c r="AA114" s="74"/>
      <c r="AB114" s="74"/>
      <c r="AC114" s="74"/>
      <c r="AD114" s="74"/>
    </row>
    <row r="115" spans="1:30" x14ac:dyDescent="0.25">
      <c r="A115" s="24"/>
      <c r="B115" s="38"/>
      <c r="C115" s="38"/>
      <c r="D115" s="63"/>
      <c r="E115" s="63"/>
      <c r="F115" s="25"/>
      <c r="G115" s="38"/>
      <c r="H115" s="41"/>
      <c r="I115" s="38"/>
      <c r="J115" s="25"/>
      <c r="K115" s="25"/>
      <c r="L115" s="25"/>
      <c r="M115" s="25"/>
      <c r="N115" s="60"/>
      <c r="O115" s="60"/>
      <c r="P115" s="25"/>
      <c r="Q115" s="168"/>
      <c r="R115" s="168"/>
      <c r="S115" s="168"/>
      <c r="T115" s="168"/>
      <c r="U115" s="168"/>
      <c r="V115" s="25"/>
      <c r="W115" s="63"/>
      <c r="X115" s="25"/>
      <c r="Y115" s="74"/>
      <c r="Z115" s="74"/>
      <c r="AA115" s="74"/>
      <c r="AB115" s="74"/>
      <c r="AC115" s="74"/>
      <c r="AD115" s="74"/>
    </row>
    <row r="116" spans="1:30" x14ac:dyDescent="0.25">
      <c r="A116" s="24"/>
      <c r="B116" s="38"/>
      <c r="C116" s="38"/>
      <c r="D116" s="63"/>
      <c r="E116" s="63"/>
      <c r="F116" s="25"/>
      <c r="G116" s="38"/>
      <c r="H116" s="41"/>
      <c r="I116" s="38"/>
      <c r="J116" s="25"/>
      <c r="K116" s="25"/>
      <c r="L116" s="25"/>
      <c r="M116" s="25"/>
      <c r="N116" s="60"/>
      <c r="O116" s="60"/>
      <c r="P116" s="25"/>
      <c r="Q116" s="168"/>
      <c r="R116" s="168"/>
      <c r="S116" s="168"/>
      <c r="T116" s="168"/>
      <c r="U116" s="168"/>
      <c r="V116" s="25"/>
      <c r="W116" s="63"/>
      <c r="X116" s="25"/>
      <c r="Y116" s="74"/>
      <c r="Z116" s="74"/>
      <c r="AA116" s="74"/>
      <c r="AB116" s="74"/>
      <c r="AC116" s="74"/>
      <c r="AD116" s="74"/>
    </row>
    <row r="117" spans="1:30" x14ac:dyDescent="0.25">
      <c r="A117" s="24"/>
      <c r="B117" s="38"/>
      <c r="C117" s="38"/>
      <c r="D117" s="63"/>
      <c r="E117" s="63"/>
      <c r="F117" s="25"/>
      <c r="G117" s="38"/>
      <c r="H117" s="41"/>
      <c r="I117" s="38"/>
      <c r="J117" s="25"/>
      <c r="K117" s="25"/>
      <c r="L117" s="25"/>
      <c r="M117" s="25"/>
      <c r="N117" s="60"/>
      <c r="O117" s="60"/>
      <c r="P117" s="25"/>
      <c r="Q117" s="168"/>
      <c r="R117" s="168"/>
      <c r="S117" s="168"/>
      <c r="T117" s="168"/>
      <c r="U117" s="168"/>
      <c r="V117" s="25"/>
      <c r="W117" s="63"/>
      <c r="X117" s="25"/>
      <c r="Y117" s="74"/>
      <c r="Z117" s="74"/>
      <c r="AA117" s="74"/>
      <c r="AB117" s="74"/>
      <c r="AC117" s="74"/>
      <c r="AD117" s="74"/>
    </row>
    <row r="118" spans="1:30" x14ac:dyDescent="0.25">
      <c r="A118" s="24"/>
      <c r="B118" s="38"/>
      <c r="C118" s="38"/>
      <c r="D118" s="63"/>
      <c r="E118" s="63"/>
      <c r="F118" s="25"/>
      <c r="G118" s="38"/>
      <c r="H118" s="41"/>
      <c r="I118" s="38"/>
      <c r="J118" s="25"/>
      <c r="K118" s="25"/>
      <c r="L118" s="25"/>
      <c r="M118" s="25"/>
      <c r="N118" s="60"/>
      <c r="O118" s="60"/>
      <c r="P118" s="25"/>
      <c r="Q118" s="168"/>
      <c r="R118" s="168"/>
      <c r="S118" s="168"/>
      <c r="T118" s="168"/>
      <c r="U118" s="168"/>
      <c r="V118" s="25"/>
      <c r="W118" s="63"/>
      <c r="X118" s="25"/>
      <c r="Y118" s="74"/>
      <c r="Z118" s="74"/>
      <c r="AA118" s="74"/>
      <c r="AB118" s="74"/>
      <c r="AC118" s="74"/>
      <c r="AD118" s="74"/>
    </row>
    <row r="119" spans="1:30" x14ac:dyDescent="0.25">
      <c r="A119" s="24"/>
      <c r="B119" s="38"/>
      <c r="C119" s="38"/>
      <c r="D119" s="63"/>
      <c r="E119" s="63"/>
      <c r="F119" s="25"/>
      <c r="G119" s="38"/>
      <c r="H119" s="41"/>
      <c r="I119" s="38"/>
      <c r="J119" s="25"/>
      <c r="K119" s="25"/>
      <c r="L119" s="25"/>
      <c r="M119" s="25"/>
      <c r="N119" s="60"/>
      <c r="O119" s="60"/>
      <c r="P119" s="25"/>
      <c r="Q119" s="168"/>
      <c r="R119" s="168"/>
      <c r="S119" s="168"/>
      <c r="T119" s="168"/>
      <c r="U119" s="168"/>
      <c r="V119" s="25"/>
      <c r="W119" s="63"/>
      <c r="X119" s="25"/>
      <c r="Y119" s="74"/>
      <c r="Z119" s="74"/>
      <c r="AA119" s="74"/>
      <c r="AB119" s="74"/>
      <c r="AC119" s="74"/>
      <c r="AD119" s="74"/>
    </row>
    <row r="120" spans="1:30" x14ac:dyDescent="0.25">
      <c r="A120" s="24"/>
      <c r="B120" s="38"/>
      <c r="C120" s="38"/>
      <c r="D120" s="63"/>
      <c r="E120" s="63"/>
      <c r="F120" s="25"/>
      <c r="G120" s="38"/>
      <c r="H120" s="41"/>
      <c r="I120" s="38"/>
      <c r="J120" s="25"/>
      <c r="K120" s="25"/>
      <c r="L120" s="25"/>
      <c r="M120" s="25"/>
      <c r="N120" s="60"/>
      <c r="O120" s="60"/>
      <c r="P120" s="25"/>
      <c r="Q120" s="168"/>
      <c r="R120" s="168"/>
      <c r="S120" s="168"/>
      <c r="T120" s="168"/>
      <c r="U120" s="168"/>
      <c r="V120" s="25"/>
      <c r="W120" s="63"/>
      <c r="X120" s="25"/>
      <c r="Y120" s="74"/>
      <c r="Z120" s="74"/>
      <c r="AA120" s="74"/>
      <c r="AB120" s="74"/>
      <c r="AC120" s="74"/>
      <c r="AD120" s="74"/>
    </row>
    <row r="121" spans="1:30" x14ac:dyDescent="0.25">
      <c r="A121" s="24"/>
      <c r="B121" s="38"/>
      <c r="C121" s="38"/>
      <c r="D121" s="63"/>
      <c r="E121" s="63"/>
      <c r="F121" s="25"/>
      <c r="G121" s="38"/>
      <c r="H121" s="41"/>
      <c r="I121" s="38"/>
      <c r="J121" s="25"/>
      <c r="K121" s="25"/>
      <c r="L121" s="25"/>
      <c r="M121" s="25"/>
      <c r="N121" s="60"/>
      <c r="O121" s="60"/>
      <c r="P121" s="25"/>
      <c r="Q121" s="168"/>
      <c r="R121" s="168"/>
      <c r="S121" s="168"/>
      <c r="T121" s="168"/>
      <c r="U121" s="168"/>
      <c r="V121" s="25"/>
      <c r="W121" s="63"/>
      <c r="X121" s="25"/>
      <c r="Y121" s="74"/>
      <c r="Z121" s="74"/>
      <c r="AA121" s="74"/>
      <c r="AB121" s="74"/>
      <c r="AC121" s="74"/>
      <c r="AD121" s="74"/>
    </row>
    <row r="122" spans="1:30" x14ac:dyDescent="0.25">
      <c r="A122" s="24"/>
      <c r="B122" s="38"/>
      <c r="C122" s="38"/>
      <c r="D122" s="63"/>
      <c r="E122" s="63"/>
      <c r="F122" s="25"/>
      <c r="G122" s="38"/>
      <c r="H122" s="41"/>
      <c r="I122" s="38"/>
      <c r="J122" s="25"/>
      <c r="K122" s="25"/>
      <c r="L122" s="25"/>
      <c r="M122" s="25"/>
      <c r="N122" s="60"/>
      <c r="O122" s="60"/>
      <c r="P122" s="25"/>
      <c r="Q122" s="168"/>
      <c r="R122" s="168"/>
      <c r="S122" s="168"/>
      <c r="T122" s="168"/>
      <c r="U122" s="168"/>
      <c r="V122" s="25"/>
      <c r="W122" s="63"/>
      <c r="X122" s="25"/>
      <c r="Y122" s="74"/>
      <c r="Z122" s="74"/>
      <c r="AA122" s="74"/>
      <c r="AB122" s="74"/>
      <c r="AC122" s="74"/>
      <c r="AD122" s="74"/>
    </row>
    <row r="123" spans="1:30" x14ac:dyDescent="0.25">
      <c r="A123" s="24"/>
      <c r="B123" s="38"/>
      <c r="C123" s="38"/>
      <c r="D123" s="63"/>
      <c r="E123" s="63"/>
      <c r="F123" s="25"/>
      <c r="G123" s="38"/>
      <c r="H123" s="41"/>
      <c r="I123" s="38"/>
      <c r="J123" s="25"/>
      <c r="K123" s="25"/>
      <c r="L123" s="25"/>
      <c r="M123" s="25"/>
      <c r="N123" s="60"/>
      <c r="O123" s="60"/>
      <c r="P123" s="25"/>
      <c r="Q123" s="168"/>
      <c r="R123" s="168"/>
      <c r="S123" s="168"/>
      <c r="T123" s="168"/>
      <c r="U123" s="168"/>
      <c r="V123" s="25"/>
      <c r="W123" s="63"/>
      <c r="X123" s="25"/>
      <c r="Y123" s="74"/>
      <c r="Z123" s="74"/>
      <c r="AA123" s="74"/>
      <c r="AB123" s="74"/>
      <c r="AC123" s="74"/>
      <c r="AD123" s="74"/>
    </row>
    <row r="124" spans="1:30" x14ac:dyDescent="0.25">
      <c r="A124" s="24"/>
      <c r="B124" s="38"/>
      <c r="C124" s="38"/>
      <c r="D124" s="63"/>
      <c r="E124" s="63"/>
      <c r="F124" s="25"/>
      <c r="G124" s="38"/>
      <c r="H124" s="41"/>
      <c r="I124" s="38"/>
      <c r="J124" s="25"/>
      <c r="K124" s="25"/>
      <c r="L124" s="25"/>
      <c r="M124" s="25"/>
      <c r="N124" s="60"/>
      <c r="O124" s="60"/>
      <c r="P124" s="25"/>
      <c r="Q124" s="168"/>
      <c r="R124" s="168"/>
      <c r="S124" s="168"/>
      <c r="T124" s="168"/>
      <c r="U124" s="168"/>
      <c r="V124" s="25"/>
      <c r="W124" s="63"/>
      <c r="X124" s="25"/>
      <c r="Y124" s="74"/>
      <c r="Z124" s="74"/>
      <c r="AA124" s="74"/>
      <c r="AB124" s="74"/>
      <c r="AC124" s="74"/>
      <c r="AD124" s="74"/>
    </row>
    <row r="125" spans="1:30" x14ac:dyDescent="0.25">
      <c r="A125" s="24"/>
      <c r="B125" s="38"/>
      <c r="C125" s="38"/>
      <c r="D125" s="63"/>
      <c r="E125" s="63"/>
      <c r="F125" s="25"/>
      <c r="G125" s="38"/>
      <c r="H125" s="41"/>
      <c r="I125" s="38"/>
      <c r="J125" s="25"/>
      <c r="K125" s="25"/>
      <c r="L125" s="25"/>
      <c r="M125" s="25"/>
      <c r="N125" s="60"/>
      <c r="O125" s="60"/>
      <c r="P125" s="25"/>
      <c r="Q125" s="168"/>
      <c r="R125" s="168"/>
      <c r="S125" s="168"/>
      <c r="T125" s="168"/>
      <c r="U125" s="168"/>
      <c r="V125" s="25"/>
      <c r="W125" s="63"/>
      <c r="X125" s="25"/>
      <c r="Y125" s="74"/>
      <c r="Z125" s="74"/>
      <c r="AA125" s="74"/>
      <c r="AB125" s="74"/>
      <c r="AC125" s="74"/>
      <c r="AD125" s="74"/>
    </row>
    <row r="126" spans="1:30" x14ac:dyDescent="0.25">
      <c r="A126" s="24"/>
      <c r="B126" s="38"/>
      <c r="C126" s="38"/>
      <c r="D126" s="63"/>
      <c r="E126" s="63"/>
      <c r="F126" s="25"/>
      <c r="G126" s="38"/>
      <c r="H126" s="41"/>
      <c r="I126" s="38"/>
      <c r="J126" s="25"/>
      <c r="K126" s="25"/>
      <c r="L126" s="25"/>
      <c r="M126" s="25"/>
      <c r="N126" s="60"/>
      <c r="O126" s="60"/>
      <c r="P126" s="25"/>
      <c r="Q126" s="168"/>
      <c r="R126" s="168"/>
      <c r="S126" s="168"/>
      <c r="T126" s="168"/>
      <c r="U126" s="168"/>
      <c r="V126" s="25"/>
      <c r="W126" s="63"/>
      <c r="X126" s="25"/>
      <c r="Y126" s="74"/>
      <c r="Z126" s="74"/>
      <c r="AA126" s="74"/>
      <c r="AB126" s="74"/>
      <c r="AC126" s="74"/>
      <c r="AD126" s="74"/>
    </row>
    <row r="127" spans="1:30" x14ac:dyDescent="0.25">
      <c r="A127" s="24"/>
      <c r="B127" s="38"/>
      <c r="C127" s="38"/>
      <c r="D127" s="63"/>
      <c r="E127" s="63"/>
      <c r="F127" s="25"/>
      <c r="G127" s="38"/>
      <c r="H127" s="41"/>
      <c r="I127" s="38"/>
      <c r="J127" s="25"/>
      <c r="K127" s="25"/>
      <c r="L127" s="25"/>
      <c r="M127" s="25"/>
      <c r="N127" s="60"/>
      <c r="O127" s="60"/>
      <c r="P127" s="25"/>
      <c r="Q127" s="168"/>
      <c r="R127" s="168"/>
      <c r="S127" s="168"/>
      <c r="T127" s="168"/>
      <c r="U127" s="168"/>
      <c r="V127" s="25"/>
      <c r="W127" s="63"/>
      <c r="X127" s="25"/>
      <c r="Y127" s="74"/>
      <c r="Z127" s="74"/>
      <c r="AA127" s="74"/>
      <c r="AB127" s="74"/>
      <c r="AC127" s="74"/>
      <c r="AD127" s="74"/>
    </row>
    <row r="128" spans="1:30" x14ac:dyDescent="0.25">
      <c r="A128" s="24"/>
      <c r="B128" s="38"/>
      <c r="C128" s="38"/>
      <c r="D128" s="63"/>
      <c r="E128" s="63"/>
      <c r="F128" s="25"/>
      <c r="G128" s="38"/>
      <c r="H128" s="41"/>
      <c r="I128" s="38"/>
      <c r="J128" s="25"/>
      <c r="K128" s="25"/>
      <c r="L128" s="25"/>
      <c r="M128" s="25"/>
      <c r="N128" s="60"/>
      <c r="O128" s="60"/>
      <c r="P128" s="25"/>
      <c r="Q128" s="168"/>
      <c r="R128" s="168"/>
      <c r="S128" s="168"/>
      <c r="T128" s="168"/>
      <c r="U128" s="168"/>
      <c r="V128" s="25"/>
      <c r="W128" s="63"/>
      <c r="X128" s="25"/>
      <c r="Y128" s="74"/>
      <c r="Z128" s="74"/>
      <c r="AA128" s="74"/>
      <c r="AB128" s="74"/>
      <c r="AC128" s="74"/>
      <c r="AD128" s="74"/>
    </row>
    <row r="129" spans="1:30" x14ac:dyDescent="0.25">
      <c r="A129" s="24"/>
      <c r="B129" s="38"/>
      <c r="C129" s="38"/>
      <c r="D129" s="63"/>
      <c r="E129" s="63"/>
      <c r="F129" s="25"/>
      <c r="G129" s="38"/>
      <c r="H129" s="41"/>
      <c r="I129" s="38"/>
      <c r="J129" s="25"/>
      <c r="K129" s="25"/>
      <c r="L129" s="25"/>
      <c r="M129" s="25"/>
      <c r="N129" s="60"/>
      <c r="O129" s="60"/>
      <c r="P129" s="25"/>
      <c r="Q129" s="168"/>
      <c r="R129" s="168"/>
      <c r="S129" s="168"/>
      <c r="T129" s="168"/>
      <c r="U129" s="168"/>
      <c r="V129" s="25"/>
      <c r="W129" s="63"/>
      <c r="X129" s="25"/>
      <c r="Y129" s="74"/>
      <c r="Z129" s="74"/>
      <c r="AA129" s="74"/>
      <c r="AB129" s="74"/>
      <c r="AC129" s="74"/>
      <c r="AD129" s="74"/>
    </row>
    <row r="130" spans="1:30" x14ac:dyDescent="0.25">
      <c r="A130" s="24"/>
      <c r="B130" s="38"/>
      <c r="C130" s="38"/>
      <c r="D130" s="63"/>
      <c r="E130" s="63"/>
      <c r="F130" s="25"/>
      <c r="G130" s="38"/>
      <c r="H130" s="41"/>
      <c r="I130" s="38"/>
      <c r="J130" s="25"/>
      <c r="K130" s="25"/>
      <c r="L130" s="25"/>
      <c r="M130" s="25"/>
      <c r="N130" s="60"/>
      <c r="O130" s="60"/>
      <c r="P130" s="25"/>
      <c r="Q130" s="168"/>
      <c r="R130" s="168"/>
      <c r="S130" s="168"/>
      <c r="T130" s="168"/>
      <c r="U130" s="168"/>
      <c r="V130" s="25"/>
      <c r="W130" s="63"/>
      <c r="X130" s="25"/>
      <c r="Y130" s="74"/>
      <c r="Z130" s="74"/>
      <c r="AA130" s="74"/>
      <c r="AB130" s="74"/>
      <c r="AC130" s="74"/>
      <c r="AD130" s="74"/>
    </row>
    <row r="131" spans="1:30" x14ac:dyDescent="0.25">
      <c r="A131" s="24"/>
      <c r="B131" s="38"/>
      <c r="C131" s="38"/>
      <c r="D131" s="63"/>
      <c r="E131" s="63"/>
      <c r="F131" s="25"/>
      <c r="G131" s="38"/>
      <c r="H131" s="41"/>
      <c r="I131" s="38"/>
      <c r="J131" s="25"/>
      <c r="K131" s="25"/>
      <c r="L131" s="25"/>
      <c r="M131" s="25"/>
      <c r="N131" s="60"/>
      <c r="O131" s="60"/>
      <c r="P131" s="25"/>
      <c r="Q131" s="168"/>
      <c r="R131" s="168"/>
      <c r="S131" s="168"/>
      <c r="T131" s="168"/>
      <c r="U131" s="168"/>
      <c r="V131" s="25"/>
      <c r="W131" s="63"/>
      <c r="X131" s="25"/>
      <c r="Y131" s="74"/>
      <c r="Z131" s="74"/>
      <c r="AA131" s="74"/>
      <c r="AB131" s="74"/>
      <c r="AC131" s="74"/>
      <c r="AD131" s="74"/>
    </row>
    <row r="132" spans="1:30" x14ac:dyDescent="0.25">
      <c r="A132" s="24"/>
      <c r="B132" s="38"/>
      <c r="C132" s="38"/>
      <c r="D132" s="63"/>
      <c r="E132" s="63"/>
      <c r="F132" s="25"/>
      <c r="G132" s="38"/>
      <c r="H132" s="41"/>
      <c r="I132" s="38"/>
      <c r="J132" s="25"/>
      <c r="K132" s="25"/>
      <c r="L132" s="25"/>
      <c r="M132" s="25"/>
      <c r="N132" s="60"/>
      <c r="O132" s="60"/>
      <c r="P132" s="25"/>
      <c r="Q132" s="168"/>
      <c r="R132" s="168"/>
      <c r="S132" s="168"/>
      <c r="T132" s="168"/>
      <c r="U132" s="168"/>
      <c r="V132" s="25"/>
      <c r="W132" s="63"/>
      <c r="X132" s="25"/>
      <c r="Y132" s="74"/>
      <c r="Z132" s="74"/>
      <c r="AA132" s="74"/>
      <c r="AB132" s="74"/>
      <c r="AC132" s="74"/>
      <c r="AD132" s="74"/>
    </row>
    <row r="133" spans="1:30" x14ac:dyDescent="0.25">
      <c r="A133" s="24"/>
      <c r="B133" s="38"/>
      <c r="C133" s="38"/>
      <c r="D133" s="63"/>
      <c r="E133" s="63"/>
      <c r="F133" s="25"/>
      <c r="G133" s="38"/>
      <c r="H133" s="41"/>
      <c r="I133" s="38"/>
      <c r="J133" s="25"/>
      <c r="K133" s="25"/>
      <c r="L133" s="25"/>
      <c r="M133" s="25"/>
      <c r="N133" s="60"/>
      <c r="O133" s="60"/>
      <c r="P133" s="25"/>
      <c r="Q133" s="168"/>
      <c r="R133" s="168"/>
      <c r="S133" s="168"/>
      <c r="T133" s="168"/>
      <c r="U133" s="168"/>
      <c r="V133" s="25"/>
      <c r="W133" s="63"/>
      <c r="X133" s="25"/>
      <c r="Y133" s="74"/>
      <c r="Z133" s="74"/>
      <c r="AA133" s="74"/>
      <c r="AB133" s="74"/>
      <c r="AC133" s="74"/>
      <c r="AD133" s="74"/>
    </row>
    <row r="134" spans="1:30" x14ac:dyDescent="0.25">
      <c r="A134" s="24"/>
      <c r="B134" s="38"/>
      <c r="C134" s="38"/>
      <c r="D134" s="63"/>
      <c r="E134" s="63"/>
      <c r="F134" s="25"/>
      <c r="G134" s="38"/>
      <c r="H134" s="41"/>
      <c r="I134" s="38"/>
      <c r="J134" s="25"/>
      <c r="K134" s="25"/>
      <c r="L134" s="25"/>
      <c r="M134" s="25"/>
      <c r="N134" s="60"/>
      <c r="O134" s="60"/>
      <c r="P134" s="25"/>
      <c r="Q134" s="168"/>
      <c r="R134" s="168"/>
      <c r="S134" s="168"/>
      <c r="T134" s="168"/>
      <c r="U134" s="168"/>
      <c r="V134" s="25"/>
      <c r="W134" s="63"/>
      <c r="X134" s="25"/>
      <c r="Y134" s="74"/>
      <c r="Z134" s="74"/>
      <c r="AA134" s="74"/>
      <c r="AB134" s="74"/>
      <c r="AC134" s="74"/>
      <c r="AD134" s="74"/>
    </row>
    <row r="135" spans="1:30" x14ac:dyDescent="0.25">
      <c r="A135" s="24"/>
      <c r="B135" s="38"/>
      <c r="C135" s="38"/>
      <c r="D135" s="63"/>
      <c r="E135" s="63"/>
      <c r="F135" s="25"/>
      <c r="G135" s="38"/>
      <c r="H135" s="41"/>
      <c r="I135" s="38"/>
      <c r="J135" s="25"/>
      <c r="K135" s="25"/>
      <c r="L135" s="25"/>
      <c r="M135" s="25"/>
      <c r="N135" s="60"/>
      <c r="O135" s="60"/>
      <c r="P135" s="25"/>
      <c r="Q135" s="168"/>
      <c r="R135" s="168"/>
      <c r="S135" s="168"/>
      <c r="T135" s="168"/>
      <c r="U135" s="168"/>
      <c r="V135" s="25"/>
      <c r="W135" s="63"/>
      <c r="X135" s="25"/>
      <c r="Y135" s="74"/>
      <c r="Z135" s="74"/>
      <c r="AA135" s="74"/>
      <c r="AB135" s="74"/>
      <c r="AC135" s="74"/>
      <c r="AD135" s="74"/>
    </row>
    <row r="136" spans="1:30" x14ac:dyDescent="0.25">
      <c r="A136" s="24"/>
      <c r="B136" s="38"/>
      <c r="C136" s="38"/>
      <c r="D136" s="63"/>
      <c r="E136" s="63"/>
      <c r="F136" s="25"/>
      <c r="G136" s="38"/>
      <c r="H136" s="41"/>
      <c r="I136" s="38"/>
      <c r="J136" s="25"/>
      <c r="K136" s="25"/>
      <c r="L136" s="25"/>
      <c r="M136" s="25"/>
      <c r="N136" s="60"/>
      <c r="O136" s="60"/>
      <c r="P136" s="25"/>
      <c r="Q136" s="168"/>
      <c r="R136" s="168"/>
      <c r="S136" s="168"/>
      <c r="T136" s="168"/>
      <c r="U136" s="168"/>
      <c r="V136" s="25"/>
      <c r="W136" s="63"/>
      <c r="X136" s="25"/>
      <c r="Y136" s="74"/>
      <c r="Z136" s="74"/>
      <c r="AA136" s="74"/>
      <c r="AB136" s="74"/>
      <c r="AC136" s="74"/>
      <c r="AD136" s="74"/>
    </row>
    <row r="137" spans="1:30" x14ac:dyDescent="0.25">
      <c r="A137" s="24"/>
      <c r="B137" s="38"/>
      <c r="C137" s="38"/>
      <c r="D137" s="63"/>
      <c r="E137" s="63"/>
      <c r="F137" s="25"/>
      <c r="G137" s="38"/>
      <c r="H137" s="41"/>
      <c r="I137" s="38"/>
      <c r="J137" s="25"/>
      <c r="K137" s="25"/>
      <c r="L137" s="25"/>
      <c r="M137" s="25"/>
      <c r="N137" s="60"/>
      <c r="O137" s="60"/>
      <c r="P137" s="25"/>
      <c r="Q137" s="168"/>
      <c r="R137" s="168"/>
      <c r="S137" s="168"/>
      <c r="T137" s="168"/>
      <c r="U137" s="168"/>
      <c r="V137" s="25"/>
      <c r="W137" s="63"/>
      <c r="X137" s="25"/>
      <c r="Y137" s="74"/>
      <c r="Z137" s="74"/>
      <c r="AA137" s="74"/>
      <c r="AB137" s="74"/>
      <c r="AC137" s="74"/>
      <c r="AD137" s="74"/>
    </row>
    <row r="138" spans="1:30" x14ac:dyDescent="0.25">
      <c r="A138" s="24"/>
      <c r="B138" s="38"/>
      <c r="C138" s="38"/>
      <c r="D138" s="63"/>
      <c r="E138" s="63"/>
      <c r="F138" s="25"/>
      <c r="G138" s="38"/>
      <c r="H138" s="41"/>
      <c r="I138" s="38"/>
      <c r="J138" s="25"/>
      <c r="K138" s="25"/>
      <c r="L138" s="25"/>
      <c r="M138" s="25"/>
      <c r="N138" s="60"/>
      <c r="O138" s="60"/>
      <c r="P138" s="25"/>
      <c r="Q138" s="168"/>
      <c r="R138" s="168"/>
      <c r="S138" s="168"/>
      <c r="T138" s="168"/>
      <c r="U138" s="168"/>
      <c r="V138" s="25"/>
      <c r="W138" s="63"/>
      <c r="X138" s="25"/>
      <c r="Y138" s="74"/>
      <c r="Z138" s="74"/>
      <c r="AA138" s="74"/>
      <c r="AB138" s="74"/>
      <c r="AC138" s="74"/>
      <c r="AD138" s="7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70"/>
      <c r="R145" s="170"/>
      <c r="S145" s="170"/>
      <c r="T145" s="170"/>
      <c r="U145" s="170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70"/>
      <c r="R146" s="170"/>
      <c r="S146" s="170"/>
      <c r="T146" s="170"/>
      <c r="U146" s="170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70"/>
      <c r="R147" s="170"/>
      <c r="S147" s="170"/>
      <c r="T147" s="170"/>
      <c r="U147" s="170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70"/>
      <c r="R148" s="170"/>
      <c r="S148" s="170"/>
      <c r="T148" s="170"/>
      <c r="U148" s="170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70"/>
      <c r="R149" s="170"/>
      <c r="S149" s="170"/>
      <c r="T149" s="170"/>
      <c r="U149" s="170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70"/>
      <c r="R150" s="170"/>
      <c r="S150" s="170"/>
      <c r="T150" s="170"/>
      <c r="U150" s="17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70"/>
      <c r="R151" s="170"/>
      <c r="S151" s="170"/>
      <c r="T151" s="170"/>
      <c r="U151" s="170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70"/>
      <c r="R152" s="170"/>
      <c r="S152" s="170"/>
      <c r="T152" s="170"/>
      <c r="U152" s="170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70"/>
      <c r="R153" s="170"/>
      <c r="S153" s="170"/>
      <c r="T153" s="170"/>
      <c r="U153" s="170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70"/>
      <c r="R154" s="170"/>
      <c r="S154" s="170"/>
      <c r="T154" s="170"/>
      <c r="U154" s="170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70"/>
      <c r="R155" s="170"/>
      <c r="S155" s="170"/>
      <c r="T155" s="170"/>
      <c r="U155" s="170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70"/>
      <c r="R156" s="170"/>
      <c r="S156" s="170"/>
      <c r="T156" s="170"/>
      <c r="U156" s="170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70"/>
      <c r="R157" s="170"/>
      <c r="S157" s="170"/>
      <c r="T157" s="170"/>
      <c r="U157" s="170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70"/>
      <c r="R158" s="170"/>
      <c r="S158" s="170"/>
      <c r="T158" s="170"/>
      <c r="U158" s="170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70"/>
      <c r="R159" s="170"/>
      <c r="S159" s="170"/>
      <c r="T159" s="170"/>
      <c r="U159" s="170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70"/>
      <c r="R160" s="170"/>
      <c r="S160" s="170"/>
      <c r="T160" s="170"/>
      <c r="U160" s="17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70"/>
      <c r="R161" s="170"/>
      <c r="S161" s="170"/>
      <c r="T161" s="170"/>
      <c r="U161" s="170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70"/>
      <c r="R162" s="170"/>
      <c r="S162" s="170"/>
      <c r="T162" s="170"/>
      <c r="U162" s="170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70"/>
      <c r="R163" s="170"/>
      <c r="S163" s="170"/>
      <c r="T163" s="170"/>
      <c r="U163" s="170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70"/>
      <c r="R164" s="170"/>
      <c r="S164" s="170"/>
      <c r="T164" s="170"/>
      <c r="U164" s="170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70"/>
      <c r="R165" s="170"/>
      <c r="S165" s="170"/>
      <c r="T165" s="170"/>
      <c r="U165" s="170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70"/>
      <c r="R166" s="170"/>
      <c r="S166" s="170"/>
      <c r="T166" s="170"/>
      <c r="U166" s="170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70"/>
      <c r="R167" s="170"/>
      <c r="S167" s="170"/>
      <c r="T167" s="170"/>
      <c r="U167" s="170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70"/>
      <c r="R168" s="170"/>
      <c r="S168" s="170"/>
      <c r="T168" s="170"/>
      <c r="U168" s="170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70"/>
      <c r="R169" s="170"/>
      <c r="S169" s="170"/>
      <c r="T169" s="170"/>
      <c r="U169" s="170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70"/>
      <c r="R170" s="170"/>
      <c r="S170" s="170"/>
      <c r="T170" s="170"/>
      <c r="U170" s="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70"/>
      <c r="R171" s="170"/>
      <c r="S171" s="170"/>
      <c r="T171" s="170"/>
      <c r="U171" s="170"/>
      <c r="V171"/>
      <c r="W171"/>
      <c r="X171"/>
      <c r="Y171"/>
      <c r="Z171"/>
      <c r="AA171"/>
      <c r="AB171"/>
      <c r="AC171"/>
      <c r="AD1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2020-09-11T19:56:02Z</dcterms:modified>
</cp:coreProperties>
</file>