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7" i="4" l="1"/>
  <c r="AQ7" i="4"/>
  <c r="AP7" i="4"/>
  <c r="AO7" i="4"/>
  <c r="AN7" i="4"/>
  <c r="AM7" i="4"/>
  <c r="AG7" i="4"/>
  <c r="AE7" i="4"/>
  <c r="AD7" i="4"/>
  <c r="AC7" i="4"/>
  <c r="AB7" i="4"/>
  <c r="AA7" i="4"/>
  <c r="W7" i="4"/>
  <c r="U7" i="4"/>
  <c r="T7" i="4"/>
  <c r="S7" i="4"/>
  <c r="R7" i="4"/>
  <c r="Q7" i="4"/>
  <c r="K7" i="4"/>
  <c r="I7" i="4"/>
  <c r="H7" i="4"/>
  <c r="G7" i="4"/>
  <c r="F7" i="4"/>
  <c r="E7" i="4"/>
  <c r="AF7" i="4" l="1"/>
  <c r="K12" i="4"/>
  <c r="I12" i="4"/>
  <c r="G12" i="4"/>
  <c r="E12" i="4"/>
  <c r="K11" i="4"/>
  <c r="K13" i="4" s="1"/>
  <c r="H11" i="4"/>
  <c r="G11" i="4"/>
  <c r="F11" i="4"/>
  <c r="E11" i="4"/>
  <c r="F12" i="4" l="1"/>
  <c r="L12" i="4" s="1"/>
  <c r="H12" i="4"/>
  <c r="F13" i="4"/>
  <c r="H13" i="4"/>
  <c r="O12" i="4"/>
  <c r="J12" i="4"/>
  <c r="E13" i="4"/>
  <c r="G13" i="4"/>
  <c r="M12" i="4"/>
  <c r="I11" i="4"/>
  <c r="N12" i="4" l="1"/>
  <c r="I13" i="4"/>
  <c r="N13" i="4"/>
  <c r="L13" i="4"/>
  <c r="M13" i="4"/>
  <c r="J13" i="4" l="1"/>
  <c r="O13" i="4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<sst xmlns="http://schemas.openxmlformats.org/spreadsheetml/2006/main" count="74" uniqueCount="31">
  <si>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</si>
  <si>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</si>
  <si>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</si>
  <si>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</si>
  <si>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</si>
  <si>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</si>
  <si>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</si>
  <si>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</si>
  <si>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</si>
  <si>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</si>
  <si>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</si>
  <si>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</si>
  <si>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</si>
  <si>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</si>
  <si>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</si>
  <si>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</si>
  <si>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</si>
  <si>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</si>
  <si>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</si>
  <si>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</si>
  <si>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</si>
  <si>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</si>
  <si>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</si>
  <si>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</si>
  <si>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Elmeri Bäckman</t>
  </si>
  <si>
    <t>8.</t>
  </si>
  <si>
    <t>PattU  2</t>
  </si>
  <si>
    <t>PattU = Pattijoen Urheilijat  (1928)</t>
  </si>
  <si>
    <t>Pattijoen Urheilijat Juniorit  (2012),  kasvattajaseura</t>
  </si>
  <si>
    <t>2.12.2002   Raahe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</si>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</sst>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2018</v>
      </c>
      <c r="Y4" s="12" t="s">
        <v>25</v>
      </c>
      <c r="Z4" s="1" t="s">
        <v>26</v>
      </c>
      <c r="AA4" s="12">
        <v>13</v>
      </c>
      <c r="AB4" s="12">
        <v>1</v>
      </c>
      <c r="AC4" s="12">
        <v>9</v>
      </c>
      <c r="AD4" s="12">
        <v>10</v>
      </c>
      <c r="AE4" s="12">
        <v>45</v>
      </c>
      <c r="AF4" s="65">
        <v>0.61639999999999995</v>
      </c>
      <c r="AG4" s="10">
        <v>73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30</v>
      </c>
      <c r="Z5" s="1" t="s">
        <v>26</v>
      </c>
      <c r="AA5" s="12">
        <v>10</v>
      </c>
      <c r="AB5" s="12">
        <v>1</v>
      </c>
      <c r="AC5" s="12">
        <v>12</v>
      </c>
      <c r="AD5" s="12">
        <v>10</v>
      </c>
      <c r="AE5" s="12">
        <v>59</v>
      </c>
      <c r="AF5" s="65">
        <v>0.67810000000000004</v>
      </c>
      <c r="AG5" s="19">
        <v>87</v>
      </c>
      <c r="AH5" s="58"/>
      <c r="AI5" s="7"/>
      <c r="AJ5" s="7"/>
      <c r="AK5" s="7"/>
      <c r="AL5" s="10"/>
      <c r="AM5" s="1"/>
      <c r="AN5" s="1"/>
      <c r="AO5" s="1"/>
      <c r="AP5" s="1"/>
      <c r="AQ5" s="1"/>
      <c r="AR5" s="5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2020</v>
      </c>
      <c r="Y6" s="12" t="s">
        <v>25</v>
      </c>
      <c r="Z6" s="1" t="s">
        <v>26</v>
      </c>
      <c r="AA6" s="12">
        <v>6</v>
      </c>
      <c r="AB6" s="12">
        <v>0</v>
      </c>
      <c r="AC6" s="12">
        <v>5</v>
      </c>
      <c r="AD6" s="12">
        <v>1</v>
      </c>
      <c r="AE6" s="12">
        <v>16</v>
      </c>
      <c r="AF6" s="32">
        <v>0.43240000000000001</v>
      </c>
      <c r="AG6" s="19">
        <v>37</v>
      </c>
      <c r="AH6" s="58"/>
      <c r="AI6" s="7"/>
      <c r="AJ6" s="7"/>
      <c r="AK6" s="7"/>
      <c r="AL6" s="66"/>
      <c r="AM6" s="12"/>
      <c r="AN6" s="12"/>
      <c r="AO6" s="13"/>
      <c r="AP6" s="12"/>
      <c r="AQ6" s="12"/>
      <c r="AR6" s="67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62"/>
      <c r="O7" s="6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2</v>
      </c>
      <c r="AC7" s="36">
        <f>SUM(AC4:AC6)</f>
        <v>26</v>
      </c>
      <c r="AD7" s="36">
        <f>SUM(AD4:AD6)</f>
        <v>21</v>
      </c>
      <c r="AE7" s="36">
        <f>SUM(AE4:AE6)</f>
        <v>120</v>
      </c>
      <c r="AF7" s="37">
        <f>PRODUCT(AE7/AG7)</f>
        <v>0.6091370558375635</v>
      </c>
      <c r="AG7" s="21">
        <f>SUM(AG4:AG6)</f>
        <v>197</v>
      </c>
      <c r="AH7" s="18"/>
      <c r="AI7" s="29"/>
      <c r="AJ7" s="62"/>
      <c r="AK7" s="6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15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16</v>
      </c>
      <c r="M9" s="7" t="s">
        <v>17</v>
      </c>
      <c r="N9" s="7" t="s">
        <v>23</v>
      </c>
      <c r="O9" s="7" t="s">
        <v>19</v>
      </c>
      <c r="Q9" s="17"/>
      <c r="R9" s="17" t="s">
        <v>10</v>
      </c>
      <c r="S9" s="17"/>
      <c r="T9" s="52" t="s">
        <v>28</v>
      </c>
      <c r="U9" s="10"/>
      <c r="V9" s="41"/>
      <c r="W9" s="19"/>
      <c r="X9" s="41"/>
      <c r="Y9" s="41"/>
      <c r="Z9" s="41"/>
      <c r="AA9" s="41"/>
      <c r="AB9" s="41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1"/>
      <c r="AO9" s="41"/>
      <c r="AP9" s="41"/>
      <c r="AQ9" s="41"/>
      <c r="AR9" s="41"/>
      <c r="AS9" s="4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14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7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52" t="s">
        <v>27</v>
      </c>
      <c r="U10" s="16"/>
      <c r="V10" s="17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7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5">
        <f>PRODUCT(AA7+AM7)</f>
        <v>29</v>
      </c>
      <c r="F12" s="45">
        <f>PRODUCT(AB7+AN7)</f>
        <v>2</v>
      </c>
      <c r="G12" s="45">
        <f>PRODUCT(AC7+AO7)</f>
        <v>26</v>
      </c>
      <c r="H12" s="45">
        <f>PRODUCT(AD7+AP7)</f>
        <v>21</v>
      </c>
      <c r="I12" s="45">
        <f>PRODUCT(AE7+AQ7)</f>
        <v>120</v>
      </c>
      <c r="J12" s="57">
        <f>PRODUCT(I12/K12)</f>
        <v>0.6091370558375635</v>
      </c>
      <c r="K12" s="10">
        <f>PRODUCT(AG7+AS7)</f>
        <v>197</v>
      </c>
      <c r="L12" s="51">
        <f>PRODUCT((F12+G12)/E12)</f>
        <v>0.96551724137931039</v>
      </c>
      <c r="M12" s="51">
        <f>PRODUCT(H12/E12)</f>
        <v>0.72413793103448276</v>
      </c>
      <c r="N12" s="51">
        <f>PRODUCT((F12+G12+H12)/E12)</f>
        <v>1.6896551724137931</v>
      </c>
      <c r="O12" s="51">
        <f>PRODUCT(I12/E12)</f>
        <v>4.1379310344827589</v>
      </c>
      <c r="Q12" s="17"/>
      <c r="R12" s="17"/>
      <c r="S12" s="16"/>
      <c r="T12" s="16"/>
      <c r="U12" s="10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29</v>
      </c>
      <c r="F13" s="45">
        <f t="shared" ref="F13:I13" si="0">SUM(F10:F12)</f>
        <v>2</v>
      </c>
      <c r="G13" s="45">
        <f t="shared" si="0"/>
        <v>26</v>
      </c>
      <c r="H13" s="45">
        <f t="shared" si="0"/>
        <v>21</v>
      </c>
      <c r="I13" s="45">
        <f t="shared" si="0"/>
        <v>120</v>
      </c>
      <c r="J13" s="57">
        <f>PRODUCT(I13/K13)</f>
        <v>0.6091370558375635</v>
      </c>
      <c r="K13" s="16">
        <f>SUM(K10:K12)</f>
        <v>197</v>
      </c>
      <c r="L13" s="51">
        <f>PRODUCT((F13+G13)/E13)</f>
        <v>0.96551724137931039</v>
      </c>
      <c r="M13" s="51">
        <f>PRODUCT(H13/E13)</f>
        <v>0.72413793103448276</v>
      </c>
      <c r="N13" s="51">
        <f>PRODUCT((F13+G13+H13)/E13)</f>
        <v>1.6896551724137931</v>
      </c>
      <c r="O13" s="51">
        <f>PRODUCT(I13/E13)</f>
        <v>4.1379310344827589</v>
      </c>
      <c r="Q13" s="10"/>
      <c r="R13" s="10"/>
      <c r="S13" s="10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2020-08-29T09:32:03Z</dcterms:modified>
</cp:coreProperties>
</file>