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J8" i="3" l="1"/>
  <c r="K11" i="3"/>
  <c r="AS8" i="3"/>
  <c r="AR8" i="3" s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I14" i="3" s="1"/>
  <c r="H8" i="3"/>
  <c r="H12" i="3" s="1"/>
  <c r="M12" i="3" s="1"/>
  <c r="G8" i="3"/>
  <c r="G12" i="3" s="1"/>
  <c r="G14" i="3" s="1"/>
  <c r="F8" i="3"/>
  <c r="F12" i="3" s="1"/>
  <c r="N12" i="3" s="1"/>
  <c r="E8" i="3"/>
  <c r="E12" i="3" s="1"/>
  <c r="E14" i="3" s="1"/>
  <c r="L12" i="3" l="1"/>
  <c r="O12" i="3"/>
  <c r="K12" i="3"/>
  <c r="J12" i="3" s="1"/>
  <c r="F13" i="3"/>
  <c r="H13" i="3"/>
  <c r="M13" i="3" s="1"/>
  <c r="AF8" i="3"/>
  <c r="N13" i="3"/>
  <c r="L13" i="3"/>
  <c r="K14" i="3"/>
  <c r="J14" i="3" s="1"/>
  <c r="O14" i="3"/>
  <c r="O13" i="3"/>
  <c r="J13" i="3"/>
  <c r="F14" i="3"/>
  <c r="H14" i="3" l="1"/>
  <c r="M14" i="3" s="1"/>
  <c r="L14" i="3"/>
  <c r="N14" i="3" l="1"/>
  <c r="AQ12" i="1" l="1"/>
  <c r="D14" i="1" s="1"/>
  <c r="AP12" i="1"/>
  <c r="AO12" i="1"/>
  <c r="AN12" i="1"/>
  <c r="AM12" i="1"/>
  <c r="AL12" i="1"/>
  <c r="Y12" i="1"/>
  <c r="I18" i="1" s="1"/>
  <c r="X12" i="1"/>
  <c r="H18" i="1" s="1"/>
  <c r="W12" i="1"/>
  <c r="G18" i="1" s="1"/>
  <c r="V12" i="1"/>
  <c r="F18" i="1" s="1"/>
  <c r="U12" i="1"/>
  <c r="E18" i="1" s="1"/>
  <c r="O12" i="1"/>
  <c r="O17" i="1" s="1"/>
  <c r="O20" i="1" s="1"/>
  <c r="M12" i="1"/>
  <c r="L12" i="1"/>
  <c r="K12" i="1"/>
  <c r="J12" i="1"/>
  <c r="I12" i="1"/>
  <c r="H12" i="1"/>
  <c r="H17" i="1" s="1"/>
  <c r="G12" i="1"/>
  <c r="G17" i="1"/>
  <c r="F12" i="1"/>
  <c r="F17" i="1" s="1"/>
  <c r="E12" i="1"/>
  <c r="E17" i="1" s="1"/>
  <c r="E20" i="1" l="1"/>
  <c r="G20" i="1"/>
  <c r="I17" i="1"/>
  <c r="I20" i="1" s="1"/>
  <c r="M20" i="1" s="1"/>
  <c r="K18" i="1"/>
  <c r="H20" i="1"/>
  <c r="L18" i="1"/>
  <c r="M18" i="1"/>
  <c r="N18" i="1"/>
  <c r="Z12" i="1" s="1"/>
  <c r="L20" i="1"/>
  <c r="M17" i="1"/>
  <c r="F20" i="1"/>
  <c r="K20" i="1" s="1"/>
  <c r="K17" i="1"/>
  <c r="O21" i="1"/>
  <c r="N12" i="1"/>
  <c r="N17" i="1" s="1"/>
  <c r="L17" i="1"/>
  <c r="N20" i="1" l="1"/>
</calcChain>
</file>

<file path=xl/sharedStrings.xml><?xml version="1.0" encoding="utf-8"?>
<sst xmlns="http://schemas.openxmlformats.org/spreadsheetml/2006/main" count="287" uniqueCount="142">
  <si>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</si>
  <si>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</si>
  <si>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</si>
  <si>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</si>
  <si>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</si>
  <si>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</si>
  <si>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</si>
  <si>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</si>
  <si>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</si>
  <si>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</si>
  <si>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</si>
  <si>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</si>
  <si>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</si>
  <si>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</si>
  <si>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</si>
  <si>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</si>
  <si>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</si>
  <si>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</si>
  <si>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</si>
  <si>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</si>
  <si>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</si>
  <si>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</si>
  <si>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</si>
  <si>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</si>
  <si>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</si>
  <si>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</si>
  <si>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</si>
  <si>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</si>
  <si>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</si>
  <si>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</si>
  <si>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</si>
  <si>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</si>
  <si>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</si>
  <si>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</si>
  <si>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</si>
  <si>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</si>
  <si>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</si>
  <si>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 2</t>
  </si>
  <si>
    <t>7.</t>
  </si>
  <si>
    <t>4.</t>
  </si>
  <si>
    <t>Elmeri Anttila</t>
  </si>
  <si>
    <t>9.5.2000   Vimpeli</t>
  </si>
  <si>
    <t>ViVe = Vimpelin Veto  (1934),  kasvattajaseura</t>
  </si>
  <si>
    <t>26.05. 2017  ViVe - IPV  2-0  (5-1, 11-6)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</si>
  <si>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</si>
  <si>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</si>
  <si>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</si>
  <si>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</si>
  <si>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</si>
  <si>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</si>
  <si>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</si>
  <si>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</si>
  <si>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</si>
  <si>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</si>
  <si>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</si>
  <si>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</si>
  <si>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</si>
  <si>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</si>
  <si>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</si>
  <si>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</si>
  <si>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</si>
  <si>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</si>
  <si>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</si>
  <si>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</si>
  <si>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</si>
  <si>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</si>
  <si>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</si>
  <si>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</si>
  <si>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</si>
  <si>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</si>
  <si>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</si>
  <si>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</si>
  <si>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</si>
  <si>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</si>
  <si>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</si>
  <si>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1/1</t>
  </si>
  <si>
    <t>4/7</t>
  </si>
  <si>
    <t>HalTo</t>
  </si>
  <si>
    <t>02.07. 2017  Imatra</t>
  </si>
  <si>
    <t xml:space="preserve">  0-2  (1-3, 1-4)</t>
  </si>
  <si>
    <t>1/2</t>
  </si>
  <si>
    <t>2/4</t>
  </si>
  <si>
    <t xml:space="preserve">  17 v   0 kk 17 pv</t>
  </si>
  <si>
    <t>Mikko Kivinen</t>
  </si>
  <si>
    <t>1.</t>
  </si>
  <si>
    <t xml:space="preserve">       Runkosarja TOP-30</t>
  </si>
  <si>
    <t>Ylempi loppusarja TOP-10</t>
  </si>
  <si>
    <t>3k</t>
  </si>
  <si>
    <t>YKKÖSPESIS</t>
  </si>
  <si>
    <t>SUOMENSARJA</t>
  </si>
  <si>
    <t>KAIKKI OTTELUT</t>
  </si>
  <si>
    <t>YHTEENSÄ</t>
  </si>
  <si>
    <t>2.</t>
  </si>
  <si>
    <t>ykköspesis</t>
  </si>
  <si>
    <t>VäVi</t>
  </si>
  <si>
    <t>VäVi = Vähänkyrön Viesti  (1938)</t>
  </si>
  <si>
    <t>VePe</t>
  </si>
  <si>
    <t>01.07. 2018  Joensuu</t>
  </si>
  <si>
    <t>Jarmo Kauppinen</t>
  </si>
  <si>
    <t xml:space="preserve">  1-0  (6-2, 3-3)</t>
  </si>
  <si>
    <t>2p</t>
  </si>
  <si>
    <t>II p</t>
  </si>
  <si>
    <t>1</t>
  </si>
  <si>
    <t>3/7</t>
  </si>
  <si>
    <t>2/3</t>
  </si>
  <si>
    <t>0/2</t>
  </si>
  <si>
    <t>29.05. 2018  ViVe - Lippo Pesis  2-0  (4-1, 10-0)</t>
  </si>
  <si>
    <t>2.  ottelu</t>
  </si>
  <si>
    <t xml:space="preserve">  18 v   0 kk 20 pv</t>
  </si>
  <si>
    <t>4.  ottelu</t>
  </si>
  <si>
    <t>07.07. 2018  KoU - ViVe  2-1  (5-3, 1-10, 0-0, 4-3)</t>
  </si>
  <si>
    <t xml:space="preserve">  18 v   1 kk 28 pv</t>
  </si>
  <si>
    <t>6.  ottelu</t>
  </si>
  <si>
    <t>15.07. 2018  ViVe - IPV  2-0  (4-0, 6-3)</t>
  </si>
  <si>
    <t xml:space="preserve">  18 v   2 kk   8 pv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</si>
  <si>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</si>
  <si>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</si>
  <si>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</si>
  <si>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</si>
  <si>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</si>
  <si>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</si>
  <si>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3-0  PattU</t>
  </si>
  <si>
    <t>0-3  JoMa</t>
  </si>
  <si>
    <t>0/1</t>
  </si>
  <si>
    <t>2-0  SoJy</t>
  </si>
  <si>
    <t>A-POJAT</t>
  </si>
  <si>
    <t>05.07. 2019  Seinäjoki</t>
  </si>
  <si>
    <t xml:space="preserve">  2-0  (9-1, 1-0)</t>
  </si>
  <si>
    <t>2/6</t>
  </si>
  <si>
    <t>Mika  Lehto</t>
  </si>
  <si>
    <t>3-0  KiPa</t>
  </si>
  <si>
    <t>0-2  KPL</t>
  </si>
  <si>
    <t>2-0  Tahko</t>
  </si>
  <si>
    <t>3/3</t>
  </si>
  <si>
    <t>30.</t>
  </si>
  <si>
    <t>22.</t>
  </si>
  <si>
    <t>16.</t>
  </si>
  <si>
    <t>27.</t>
  </si>
  <si>
    <t>1-2  SoJy</t>
  </si>
  <si>
    <t>0/3</t>
  </si>
  <si>
    <t>2-1  JoMa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</si>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</sst>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5" fontId="4" fillId="8" borderId="15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72">
        <v>1</v>
      </c>
      <c r="B1" s="6" t="s">
        <v>40</v>
      </c>
      <c r="C1" s="7"/>
      <c r="D1" s="8"/>
      <c r="E1" s="9" t="s">
        <v>41</v>
      </c>
      <c r="F1" s="10"/>
      <c r="G1" s="6"/>
      <c r="H1" s="6"/>
      <c r="I1" s="6"/>
      <c r="J1" s="6"/>
      <c r="K1" s="7"/>
      <c r="L1" s="6"/>
      <c r="M1" s="7"/>
      <c r="N1" s="7"/>
      <c r="O1" s="6"/>
      <c r="P1" s="73"/>
      <c r="Q1" s="73"/>
      <c r="R1" s="73"/>
      <c r="S1" s="73"/>
      <c r="T1" s="73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85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86</v>
      </c>
      <c r="AC2" s="21"/>
      <c r="AD2" s="15"/>
      <c r="AE2" s="22"/>
      <c r="AF2" s="20"/>
      <c r="AG2" s="23" t="s">
        <v>44</v>
      </c>
      <c r="AH2" s="15"/>
      <c r="AI2" s="15"/>
      <c r="AJ2" s="16"/>
      <c r="AK2" s="20"/>
      <c r="AL2" s="23" t="s">
        <v>45</v>
      </c>
      <c r="AM2" s="21"/>
      <c r="AN2" s="15"/>
      <c r="AO2" s="74" t="s">
        <v>46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47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47</v>
      </c>
      <c r="AE3" s="19" t="s">
        <v>17</v>
      </c>
      <c r="AF3" s="24"/>
      <c r="AG3" s="19" t="s">
        <v>48</v>
      </c>
      <c r="AH3" s="19" t="s">
        <v>49</v>
      </c>
      <c r="AI3" s="16" t="s">
        <v>50</v>
      </c>
      <c r="AJ3" s="19" t="s">
        <v>51</v>
      </c>
      <c r="AK3" s="24"/>
      <c r="AL3" s="19" t="s">
        <v>23</v>
      </c>
      <c r="AM3" s="19" t="s">
        <v>24</v>
      </c>
      <c r="AN3" s="16" t="s">
        <v>52</v>
      </c>
      <c r="AO3" s="16" t="s">
        <v>31</v>
      </c>
      <c r="AP3" s="18" t="s">
        <v>32</v>
      </c>
      <c r="AQ3" s="19" t="s">
        <v>33</v>
      </c>
      <c r="AR3" s="44"/>
    </row>
    <row r="4" spans="1:44" s="5" customFormat="1" ht="15" customHeight="1" x14ac:dyDescent="0.25">
      <c r="A4" s="3"/>
      <c r="B4" s="25">
        <v>2015</v>
      </c>
      <c r="C4" s="25" t="s">
        <v>38</v>
      </c>
      <c r="D4" s="26" t="s">
        <v>37</v>
      </c>
      <c r="E4" s="25"/>
      <c r="F4" s="27" t="s">
        <v>35</v>
      </c>
      <c r="G4" s="69"/>
      <c r="H4" s="70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0"/>
      <c r="V4" s="30"/>
      <c r="W4" s="34"/>
      <c r="X4" s="30"/>
      <c r="Y4" s="30"/>
      <c r="Z4" s="75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2"/>
      <c r="AN4" s="33"/>
      <c r="AO4" s="34"/>
      <c r="AP4" s="35"/>
      <c r="AQ4" s="30"/>
      <c r="AR4" s="44"/>
    </row>
    <row r="5" spans="1:44" s="5" customFormat="1" ht="15" customHeight="1" x14ac:dyDescent="0.25">
      <c r="A5" s="3"/>
      <c r="B5" s="25">
        <v>2016</v>
      </c>
      <c r="C5" s="25" t="s">
        <v>39</v>
      </c>
      <c r="D5" s="26" t="s">
        <v>37</v>
      </c>
      <c r="E5" s="25"/>
      <c r="F5" s="27" t="s">
        <v>35</v>
      </c>
      <c r="G5" s="69"/>
      <c r="H5" s="70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0"/>
      <c r="V5" s="30"/>
      <c r="W5" s="34"/>
      <c r="X5" s="30"/>
      <c r="Y5" s="30"/>
      <c r="Z5" s="75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2"/>
      <c r="AN5" s="33"/>
      <c r="AO5" s="34"/>
      <c r="AP5" s="35"/>
      <c r="AQ5" s="30"/>
      <c r="AR5" s="44"/>
    </row>
    <row r="6" spans="1:44" s="5" customFormat="1" ht="15" customHeight="1" x14ac:dyDescent="0.25">
      <c r="A6" s="3"/>
      <c r="B6" s="25">
        <v>2017</v>
      </c>
      <c r="C6" s="25" t="s">
        <v>53</v>
      </c>
      <c r="D6" s="26" t="s">
        <v>37</v>
      </c>
      <c r="E6" s="25"/>
      <c r="F6" s="27" t="s">
        <v>35</v>
      </c>
      <c r="G6" s="69"/>
      <c r="H6" s="70"/>
      <c r="I6" s="28"/>
      <c r="J6" s="25"/>
      <c r="K6" s="25"/>
      <c r="L6" s="25"/>
      <c r="M6" s="25"/>
      <c r="N6" s="29"/>
      <c r="O6" s="24"/>
      <c r="P6" s="19"/>
      <c r="Q6" s="19"/>
      <c r="R6" s="19"/>
      <c r="S6" s="19"/>
      <c r="T6" s="24"/>
      <c r="U6" s="30"/>
      <c r="V6" s="30"/>
      <c r="W6" s="34"/>
      <c r="X6" s="30"/>
      <c r="Y6" s="30"/>
      <c r="Z6" s="75"/>
      <c r="AA6" s="24"/>
      <c r="AB6" s="19"/>
      <c r="AC6" s="19"/>
      <c r="AD6" s="19"/>
      <c r="AE6" s="19"/>
      <c r="AF6" s="24"/>
      <c r="AG6" s="32"/>
      <c r="AH6" s="32"/>
      <c r="AI6" s="32"/>
      <c r="AJ6" s="32"/>
      <c r="AK6" s="24"/>
      <c r="AL6" s="30"/>
      <c r="AM6" s="32"/>
      <c r="AN6" s="34"/>
      <c r="AO6" s="34"/>
      <c r="AP6" s="35"/>
      <c r="AQ6" s="30"/>
      <c r="AR6" s="44"/>
    </row>
    <row r="7" spans="1:44" s="5" customFormat="1" ht="15" customHeight="1" x14ac:dyDescent="0.25">
      <c r="A7" s="3"/>
      <c r="B7" s="30">
        <v>2017</v>
      </c>
      <c r="C7" s="30" t="s">
        <v>84</v>
      </c>
      <c r="D7" s="36" t="s">
        <v>34</v>
      </c>
      <c r="E7" s="30">
        <v>1</v>
      </c>
      <c r="F7" s="30">
        <v>0</v>
      </c>
      <c r="G7" s="30">
        <v>0</v>
      </c>
      <c r="H7" s="30">
        <v>0</v>
      </c>
      <c r="I7" s="30">
        <v>3</v>
      </c>
      <c r="J7" s="30">
        <v>2</v>
      </c>
      <c r="K7" s="30">
        <v>0</v>
      </c>
      <c r="L7" s="30">
        <v>1</v>
      </c>
      <c r="M7" s="30">
        <v>0</v>
      </c>
      <c r="N7" s="50">
        <v>0.5</v>
      </c>
      <c r="O7" s="71">
        <v>6</v>
      </c>
      <c r="P7" s="19"/>
      <c r="Q7" s="19"/>
      <c r="R7" s="19"/>
      <c r="S7" s="19"/>
      <c r="T7" s="24"/>
      <c r="U7" s="30"/>
      <c r="V7" s="30"/>
      <c r="W7" s="34"/>
      <c r="X7" s="30"/>
      <c r="Y7" s="30"/>
      <c r="Z7" s="75"/>
      <c r="AA7" s="24"/>
      <c r="AB7" s="19"/>
      <c r="AC7" s="19"/>
      <c r="AD7" s="19"/>
      <c r="AE7" s="19"/>
      <c r="AF7" s="24"/>
      <c r="AG7" s="32"/>
      <c r="AH7" s="32"/>
      <c r="AI7" s="32"/>
      <c r="AJ7" s="32"/>
      <c r="AK7" s="24"/>
      <c r="AL7" s="30"/>
      <c r="AM7" s="32"/>
      <c r="AN7" s="34"/>
      <c r="AO7" s="34">
        <v>1</v>
      </c>
      <c r="AP7" s="35"/>
      <c r="AQ7" s="30"/>
      <c r="AR7" s="44"/>
    </row>
    <row r="8" spans="1:44" s="5" customFormat="1" ht="15" customHeight="1" x14ac:dyDescent="0.25">
      <c r="A8" s="3"/>
      <c r="B8" s="143">
        <v>2018</v>
      </c>
      <c r="C8" s="143" t="s">
        <v>115</v>
      </c>
      <c r="D8" s="144" t="s">
        <v>94</v>
      </c>
      <c r="E8" s="143"/>
      <c r="F8" s="145" t="s">
        <v>93</v>
      </c>
      <c r="G8" s="146"/>
      <c r="H8" s="82"/>
      <c r="I8" s="143"/>
      <c r="J8" s="82"/>
      <c r="K8" s="82"/>
      <c r="L8" s="82"/>
      <c r="M8" s="79"/>
      <c r="N8" s="147"/>
      <c r="O8" s="71"/>
      <c r="P8" s="19"/>
      <c r="Q8" s="19"/>
      <c r="R8" s="19"/>
      <c r="S8" s="19"/>
      <c r="T8" s="24"/>
      <c r="U8" s="30"/>
      <c r="V8" s="30"/>
      <c r="W8" s="34"/>
      <c r="X8" s="30"/>
      <c r="Y8" s="30"/>
      <c r="Z8" s="75"/>
      <c r="AA8" s="24"/>
      <c r="AB8" s="19"/>
      <c r="AC8" s="19"/>
      <c r="AD8" s="19"/>
      <c r="AE8" s="19"/>
      <c r="AF8" s="24"/>
      <c r="AG8" s="32"/>
      <c r="AH8" s="32"/>
      <c r="AI8" s="32"/>
      <c r="AJ8" s="32"/>
      <c r="AK8" s="24"/>
      <c r="AL8" s="30"/>
      <c r="AM8" s="32"/>
      <c r="AN8" s="34"/>
      <c r="AO8" s="34"/>
      <c r="AP8" s="35"/>
      <c r="AQ8" s="30"/>
      <c r="AR8" s="44"/>
    </row>
    <row r="9" spans="1:44" s="5" customFormat="1" ht="15" customHeight="1" x14ac:dyDescent="0.25">
      <c r="A9" s="3"/>
      <c r="B9" s="30">
        <v>2018</v>
      </c>
      <c r="C9" s="30" t="s">
        <v>53</v>
      </c>
      <c r="D9" s="48" t="s">
        <v>34</v>
      </c>
      <c r="E9" s="30">
        <v>12</v>
      </c>
      <c r="F9" s="30">
        <v>1</v>
      </c>
      <c r="G9" s="30">
        <v>3</v>
      </c>
      <c r="H9" s="34">
        <v>3</v>
      </c>
      <c r="I9" s="30">
        <v>24</v>
      </c>
      <c r="J9" s="34">
        <v>6</v>
      </c>
      <c r="K9" s="34">
        <v>7</v>
      </c>
      <c r="L9" s="34">
        <v>7</v>
      </c>
      <c r="M9" s="12">
        <v>4</v>
      </c>
      <c r="N9" s="50">
        <v>0.45279999999999998</v>
      </c>
      <c r="O9" s="71">
        <v>53</v>
      </c>
      <c r="P9" s="19"/>
      <c r="Q9" s="19"/>
      <c r="R9" s="19"/>
      <c r="S9" s="19"/>
      <c r="T9" s="24"/>
      <c r="U9" s="30">
        <v>5</v>
      </c>
      <c r="V9" s="30">
        <v>2</v>
      </c>
      <c r="W9" s="34">
        <v>6</v>
      </c>
      <c r="X9" s="30">
        <v>3</v>
      </c>
      <c r="Y9" s="30">
        <v>15</v>
      </c>
      <c r="Z9" s="75">
        <v>0.48380000000000001</v>
      </c>
      <c r="AA9" s="24"/>
      <c r="AB9" s="19"/>
      <c r="AC9" s="19"/>
      <c r="AD9" s="19"/>
      <c r="AE9" s="19"/>
      <c r="AF9" s="24"/>
      <c r="AG9" s="32" t="s">
        <v>121</v>
      </c>
      <c r="AH9" s="32" t="s">
        <v>122</v>
      </c>
      <c r="AI9" s="32" t="s">
        <v>124</v>
      </c>
      <c r="AJ9" s="32"/>
      <c r="AK9" s="24"/>
      <c r="AL9" s="30"/>
      <c r="AM9" s="32"/>
      <c r="AN9" s="34"/>
      <c r="AO9" s="34"/>
      <c r="AP9" s="35"/>
      <c r="AQ9" s="30">
        <v>1</v>
      </c>
      <c r="AR9" s="44"/>
    </row>
    <row r="10" spans="1:44" s="5" customFormat="1" ht="15" customHeight="1" x14ac:dyDescent="0.25">
      <c r="A10" s="3"/>
      <c r="B10" s="30">
        <v>2019</v>
      </c>
      <c r="C10" s="30" t="s">
        <v>39</v>
      </c>
      <c r="D10" s="48" t="s">
        <v>34</v>
      </c>
      <c r="E10" s="30">
        <v>30</v>
      </c>
      <c r="F10" s="30">
        <v>4</v>
      </c>
      <c r="G10" s="30">
        <v>22</v>
      </c>
      <c r="H10" s="34">
        <v>18</v>
      </c>
      <c r="I10" s="30">
        <v>110</v>
      </c>
      <c r="J10" s="34">
        <v>11</v>
      </c>
      <c r="K10" s="34">
        <v>26</v>
      </c>
      <c r="L10" s="34">
        <v>47</v>
      </c>
      <c r="M10" s="12">
        <v>26</v>
      </c>
      <c r="N10" s="172">
        <v>0.59130000000000005</v>
      </c>
      <c r="O10" s="71">
        <v>186</v>
      </c>
      <c r="P10" s="19"/>
      <c r="Q10" s="19"/>
      <c r="R10" s="19"/>
      <c r="S10" s="19"/>
      <c r="T10" s="24"/>
      <c r="U10" s="30">
        <v>7</v>
      </c>
      <c r="V10" s="30">
        <v>0</v>
      </c>
      <c r="W10" s="34">
        <v>1</v>
      </c>
      <c r="X10" s="30">
        <v>4</v>
      </c>
      <c r="Y10" s="30">
        <v>12</v>
      </c>
      <c r="Z10" s="75">
        <v>0.41370000000000001</v>
      </c>
      <c r="AA10" s="24"/>
      <c r="AB10" s="19"/>
      <c r="AC10" s="19"/>
      <c r="AD10" s="19"/>
      <c r="AE10" s="19"/>
      <c r="AF10" s="24"/>
      <c r="AG10" s="32" t="s">
        <v>130</v>
      </c>
      <c r="AH10" s="32" t="s">
        <v>122</v>
      </c>
      <c r="AI10" s="32" t="s">
        <v>131</v>
      </c>
      <c r="AJ10" s="32"/>
      <c r="AK10" s="24"/>
      <c r="AL10" s="30"/>
      <c r="AM10" s="32"/>
      <c r="AN10" s="34"/>
      <c r="AO10" s="34"/>
      <c r="AP10" s="35"/>
      <c r="AQ10" s="30"/>
      <c r="AR10" s="44"/>
    </row>
    <row r="11" spans="1:44" s="5" customFormat="1" ht="15" customHeight="1" x14ac:dyDescent="0.25">
      <c r="A11" s="3"/>
      <c r="B11" s="30">
        <v>2020</v>
      </c>
      <c r="C11" s="30" t="s">
        <v>53</v>
      </c>
      <c r="D11" s="36" t="s">
        <v>34</v>
      </c>
      <c r="E11" s="30">
        <v>24</v>
      </c>
      <c r="F11" s="30">
        <v>2</v>
      </c>
      <c r="G11" s="30">
        <v>24</v>
      </c>
      <c r="H11" s="30">
        <v>25</v>
      </c>
      <c r="I11" s="30">
        <v>128</v>
      </c>
      <c r="J11" s="30">
        <v>4</v>
      </c>
      <c r="K11" s="30">
        <v>32</v>
      </c>
      <c r="L11" s="30">
        <v>66</v>
      </c>
      <c r="M11" s="30">
        <v>26</v>
      </c>
      <c r="N11" s="75">
        <v>0.68079999999999996</v>
      </c>
      <c r="O11" s="42">
        <v>188</v>
      </c>
      <c r="P11" s="77" t="s">
        <v>134</v>
      </c>
      <c r="Q11" s="19" t="s">
        <v>137</v>
      </c>
      <c r="R11" s="19" t="s">
        <v>135</v>
      </c>
      <c r="S11" s="19" t="s">
        <v>136</v>
      </c>
      <c r="T11" s="24"/>
      <c r="U11" s="30">
        <v>8</v>
      </c>
      <c r="V11" s="30">
        <v>0</v>
      </c>
      <c r="W11" s="34">
        <v>3</v>
      </c>
      <c r="X11" s="30">
        <v>7</v>
      </c>
      <c r="Y11" s="30">
        <v>36</v>
      </c>
      <c r="Z11" s="75">
        <v>0.5625</v>
      </c>
      <c r="AA11" s="24"/>
      <c r="AB11" s="19"/>
      <c r="AC11" s="19" t="s">
        <v>141</v>
      </c>
      <c r="AD11" s="19"/>
      <c r="AE11" s="19"/>
      <c r="AF11" s="24"/>
      <c r="AG11" s="32" t="s">
        <v>132</v>
      </c>
      <c r="AH11" s="32" t="s">
        <v>138</v>
      </c>
      <c r="AI11" s="32" t="s">
        <v>140</v>
      </c>
      <c r="AJ11" s="32"/>
      <c r="AK11" s="24"/>
      <c r="AL11" s="30"/>
      <c r="AM11" s="32"/>
      <c r="AN11" s="34"/>
      <c r="AO11" s="34"/>
      <c r="AP11" s="35"/>
      <c r="AQ11" s="30">
        <v>1</v>
      </c>
      <c r="AR11" s="44"/>
    </row>
    <row r="12" spans="1:44" s="5" customFormat="1" ht="15" customHeight="1" x14ac:dyDescent="0.25">
      <c r="A12" s="2"/>
      <c r="B12" s="17" t="s">
        <v>7</v>
      </c>
      <c r="C12" s="18"/>
      <c r="D12" s="16"/>
      <c r="E12" s="19">
        <f t="shared" ref="E12:M12" si="0">SUM(E4:E11)</f>
        <v>67</v>
      </c>
      <c r="F12" s="19">
        <f t="shared" si="0"/>
        <v>7</v>
      </c>
      <c r="G12" s="19">
        <f t="shared" si="0"/>
        <v>49</v>
      </c>
      <c r="H12" s="19">
        <f t="shared" si="0"/>
        <v>46</v>
      </c>
      <c r="I12" s="19">
        <f t="shared" si="0"/>
        <v>265</v>
      </c>
      <c r="J12" s="19">
        <f t="shared" si="0"/>
        <v>23</v>
      </c>
      <c r="K12" s="19">
        <f t="shared" si="0"/>
        <v>65</v>
      </c>
      <c r="L12" s="19">
        <f t="shared" si="0"/>
        <v>121</v>
      </c>
      <c r="M12" s="18">
        <f t="shared" si="0"/>
        <v>56</v>
      </c>
      <c r="N12" s="37">
        <f>PRODUCT(I12/O12)</f>
        <v>0.61200923787528871</v>
      </c>
      <c r="O12" s="76">
        <f>SUM(O3:O11)</f>
        <v>433</v>
      </c>
      <c r="P12" s="77" t="s">
        <v>54</v>
      </c>
      <c r="Q12" s="77" t="s">
        <v>54</v>
      </c>
      <c r="R12" s="77" t="s">
        <v>54</v>
      </c>
      <c r="S12" s="77" t="s">
        <v>54</v>
      </c>
      <c r="T12" s="24"/>
      <c r="U12" s="19">
        <f>SUM(U5:U11)</f>
        <v>20</v>
      </c>
      <c r="V12" s="19">
        <f>SUM(V5:V11)</f>
        <v>2</v>
      </c>
      <c r="W12" s="19">
        <f>SUM(W5:W11)</f>
        <v>10</v>
      </c>
      <c r="X12" s="19">
        <f>SUM(X5:X11)</f>
        <v>14</v>
      </c>
      <c r="Y12" s="19">
        <f>SUM(Y5:Y11)</f>
        <v>63</v>
      </c>
      <c r="Z12" s="37">
        <f>PRODUCT(N18)</f>
        <v>0.50806451612903225</v>
      </c>
      <c r="AA12" s="76"/>
      <c r="AB12" s="77" t="s">
        <v>54</v>
      </c>
      <c r="AC12" s="77" t="s">
        <v>54</v>
      </c>
      <c r="AD12" s="77" t="s">
        <v>54</v>
      </c>
      <c r="AE12" s="77" t="s">
        <v>54</v>
      </c>
      <c r="AF12" s="24"/>
      <c r="AG12" s="77" t="s">
        <v>133</v>
      </c>
      <c r="AH12" s="77" t="s">
        <v>139</v>
      </c>
      <c r="AI12" s="77" t="s">
        <v>104</v>
      </c>
      <c r="AJ12" s="77" t="s">
        <v>55</v>
      </c>
      <c r="AK12" s="24"/>
      <c r="AL12" s="19">
        <f t="shared" ref="AL12:AQ12" si="1">SUM(AL4:AL11)</f>
        <v>0</v>
      </c>
      <c r="AM12" s="19">
        <f t="shared" si="1"/>
        <v>0</v>
      </c>
      <c r="AN12" s="19">
        <f t="shared" si="1"/>
        <v>0</v>
      </c>
      <c r="AO12" s="19">
        <f t="shared" si="1"/>
        <v>1</v>
      </c>
      <c r="AP12" s="19">
        <f t="shared" si="1"/>
        <v>0</v>
      </c>
      <c r="AQ12" s="19">
        <f t="shared" si="1"/>
        <v>2</v>
      </c>
      <c r="AR12" s="44"/>
    </row>
    <row r="13" spans="1:44" s="5" customFormat="1" ht="15" customHeight="1" x14ac:dyDescent="0.25">
      <c r="A13" s="2"/>
      <c r="B13" s="2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16"/>
      <c r="O13" s="24"/>
      <c r="P13" s="23"/>
      <c r="Q13" s="21"/>
      <c r="R13" s="117"/>
      <c r="S13" s="118"/>
      <c r="T13" s="24"/>
      <c r="U13" s="23"/>
      <c r="V13" s="21"/>
      <c r="W13" s="117"/>
      <c r="X13" s="21"/>
      <c r="Y13" s="117"/>
      <c r="Z13" s="118"/>
      <c r="AA13" s="24"/>
      <c r="AB13" s="119"/>
      <c r="AC13" s="120"/>
      <c r="AD13" s="117"/>
      <c r="AE13" s="118"/>
      <c r="AF13" s="24"/>
      <c r="AG13" s="121">
        <v>1</v>
      </c>
      <c r="AH13" s="122">
        <v>0</v>
      </c>
      <c r="AI13" s="121">
        <v>0.66700000000000004</v>
      </c>
      <c r="AJ13" s="123">
        <v>0</v>
      </c>
      <c r="AK13" s="24"/>
      <c r="AL13" s="18"/>
      <c r="AM13" s="15"/>
      <c r="AN13" s="15"/>
      <c r="AO13" s="15"/>
      <c r="AP13" s="15"/>
      <c r="AQ13" s="16"/>
      <c r="AR13" s="44"/>
    </row>
    <row r="14" spans="1:44" ht="15" customHeight="1" x14ac:dyDescent="0.25">
      <c r="A14" s="3"/>
      <c r="B14" s="36" t="s">
        <v>2</v>
      </c>
      <c r="C14" s="35"/>
      <c r="D14" s="38">
        <f>SUM(F12:H12)+((I12-F12-G12)/3)+(E12/3)+(AL12*25)+(AM12*25)+(AN12*10)+(AO12*25)+(AP12*20)+(AQ12*15)-25</f>
        <v>224.00000000000003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24"/>
      <c r="Q14" s="24"/>
      <c r="R14" s="24"/>
      <c r="S14" s="24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24"/>
      <c r="AG14" s="39"/>
      <c r="AH14" s="39"/>
      <c r="AI14" s="39"/>
      <c r="AJ14" s="39"/>
      <c r="AK14" s="24"/>
      <c r="AL14" s="39"/>
      <c r="AM14" s="39"/>
      <c r="AN14" s="39"/>
      <c r="AO14" s="39"/>
      <c r="AP14" s="39"/>
      <c r="AQ14" s="39"/>
      <c r="AR14" s="44"/>
    </row>
    <row r="15" spans="1:44" s="5" customFormat="1" ht="15" customHeight="1" x14ac:dyDescent="0.25">
      <c r="A15" s="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42"/>
      <c r="P15" s="42"/>
      <c r="Q15" s="42"/>
      <c r="R15" s="42"/>
      <c r="S15" s="42"/>
      <c r="T15" s="42"/>
      <c r="U15" s="39"/>
      <c r="V15" s="43"/>
      <c r="W15" s="39"/>
      <c r="X15" s="39"/>
      <c r="Y15" s="39"/>
      <c r="Z15" s="39"/>
      <c r="AA15" s="39"/>
      <c r="AB15" s="39"/>
      <c r="AC15" s="39"/>
      <c r="AD15" s="39"/>
      <c r="AE15" s="39"/>
      <c r="AF15" s="24"/>
      <c r="AG15" s="39"/>
      <c r="AH15" s="39"/>
      <c r="AI15" s="39"/>
      <c r="AJ15" s="39"/>
      <c r="AK15" s="24"/>
      <c r="AL15" s="39"/>
      <c r="AM15" s="39"/>
      <c r="AN15" s="39"/>
      <c r="AO15" s="39"/>
      <c r="AP15" s="39"/>
      <c r="AQ15" s="39"/>
      <c r="AR15" s="44"/>
    </row>
    <row r="16" spans="1:44" ht="15" customHeight="1" x14ac:dyDescent="0.25">
      <c r="A16" s="3"/>
      <c r="B16" s="23" t="s">
        <v>25</v>
      </c>
      <c r="C16" s="45"/>
      <c r="D16" s="45"/>
      <c r="E16" s="19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39"/>
      <c r="K16" s="19" t="s">
        <v>27</v>
      </c>
      <c r="L16" s="19" t="s">
        <v>28</v>
      </c>
      <c r="M16" s="19" t="s">
        <v>29</v>
      </c>
      <c r="N16" s="19" t="s">
        <v>22</v>
      </c>
      <c r="O16" s="24"/>
      <c r="P16" s="46" t="s">
        <v>30</v>
      </c>
      <c r="Q16" s="13"/>
      <c r="R16" s="13"/>
      <c r="S16" s="13"/>
      <c r="T16" s="47"/>
      <c r="U16" s="47"/>
      <c r="V16" s="47"/>
      <c r="W16" s="47"/>
      <c r="X16" s="47"/>
      <c r="Y16" s="13"/>
      <c r="Z16" s="13"/>
      <c r="AA16" s="13"/>
      <c r="AB16" s="47"/>
      <c r="AC16" s="47"/>
      <c r="AD16" s="13"/>
      <c r="AE16" s="48"/>
      <c r="AF16" s="24"/>
      <c r="AG16" s="46" t="s">
        <v>56</v>
      </c>
      <c r="AH16" s="13"/>
      <c r="AI16" s="47"/>
      <c r="AJ16" s="48"/>
      <c r="AK16" s="24"/>
      <c r="AL16" s="11" t="s">
        <v>57</v>
      </c>
      <c r="AM16" s="13"/>
      <c r="AN16" s="13"/>
      <c r="AO16" s="13"/>
      <c r="AP16" s="13"/>
      <c r="AQ16" s="48"/>
      <c r="AR16" s="44"/>
    </row>
    <row r="17" spans="1:45" ht="15" customHeight="1" x14ac:dyDescent="0.25">
      <c r="A17" s="3"/>
      <c r="B17" s="46" t="s">
        <v>13</v>
      </c>
      <c r="C17" s="13"/>
      <c r="D17" s="48"/>
      <c r="E17" s="30">
        <f>PRODUCT(E12)</f>
        <v>67</v>
      </c>
      <c r="F17" s="30">
        <f>PRODUCT(F12)</f>
        <v>7</v>
      </c>
      <c r="G17" s="30">
        <f>PRODUCT(G12)</f>
        <v>49</v>
      </c>
      <c r="H17" s="30">
        <f>PRODUCT(H12)</f>
        <v>46</v>
      </c>
      <c r="I17" s="30">
        <f>PRODUCT(I12)</f>
        <v>265</v>
      </c>
      <c r="J17" s="39"/>
      <c r="K17" s="49">
        <f>PRODUCT((F17+G17)/E17)</f>
        <v>0.83582089552238803</v>
      </c>
      <c r="L17" s="49">
        <f>PRODUCT(H17/E17)</f>
        <v>0.68656716417910446</v>
      </c>
      <c r="M17" s="49">
        <f>PRODUCT(I17/E17)</f>
        <v>3.955223880597015</v>
      </c>
      <c r="N17" s="50">
        <f>PRODUCT(N12)</f>
        <v>0.61200923787528871</v>
      </c>
      <c r="O17" s="24">
        <f>PRODUCT(O12)</f>
        <v>433</v>
      </c>
      <c r="P17" s="135" t="s">
        <v>9</v>
      </c>
      <c r="Q17" s="187"/>
      <c r="R17" s="136" t="s">
        <v>43</v>
      </c>
      <c r="S17" s="136"/>
      <c r="T17" s="136"/>
      <c r="U17" s="136"/>
      <c r="V17" s="136"/>
      <c r="W17" s="136"/>
      <c r="X17" s="136"/>
      <c r="Y17" s="173"/>
      <c r="Z17" s="173"/>
      <c r="AA17" s="188" t="s">
        <v>11</v>
      </c>
      <c r="AB17" s="136"/>
      <c r="AC17" s="189" t="s">
        <v>82</v>
      </c>
      <c r="AD17" s="188"/>
      <c r="AE17" s="137"/>
      <c r="AF17" s="24"/>
      <c r="AG17" s="174"/>
      <c r="AH17" s="182"/>
      <c r="AI17" s="136"/>
      <c r="AJ17" s="137"/>
      <c r="AK17" s="24"/>
      <c r="AL17" s="135"/>
      <c r="AM17" s="173"/>
      <c r="AN17" s="136"/>
      <c r="AO17" s="136"/>
      <c r="AP17" s="136"/>
      <c r="AQ17" s="137"/>
      <c r="AR17" s="44"/>
    </row>
    <row r="18" spans="1:45" ht="15" customHeight="1" x14ac:dyDescent="0.25">
      <c r="A18" s="3"/>
      <c r="B18" s="51" t="s">
        <v>15</v>
      </c>
      <c r="C18" s="52"/>
      <c r="D18" s="53"/>
      <c r="E18" s="30">
        <f t="shared" ref="E18:I18" si="2">PRODUCT(U12)</f>
        <v>20</v>
      </c>
      <c r="F18" s="30">
        <f t="shared" si="2"/>
        <v>2</v>
      </c>
      <c r="G18" s="30">
        <f t="shared" si="2"/>
        <v>10</v>
      </c>
      <c r="H18" s="30">
        <f t="shared" si="2"/>
        <v>14</v>
      </c>
      <c r="I18" s="30">
        <f t="shared" si="2"/>
        <v>63</v>
      </c>
      <c r="J18" s="39"/>
      <c r="K18" s="30">
        <f>PRODUCT((F18+G18)/E18)</f>
        <v>0.6</v>
      </c>
      <c r="L18" s="30">
        <f>PRODUCT(H18/E18)</f>
        <v>0.7</v>
      </c>
      <c r="M18" s="49">
        <f>PRODUCT(I18/E18)</f>
        <v>3.15</v>
      </c>
      <c r="N18" s="75">
        <f>PRODUCT(I18/O18)</f>
        <v>0.50806451612903225</v>
      </c>
      <c r="O18" s="24">
        <v>124</v>
      </c>
      <c r="P18" s="174" t="s">
        <v>58</v>
      </c>
      <c r="Q18" s="190"/>
      <c r="R18" s="176" t="s">
        <v>106</v>
      </c>
      <c r="S18" s="176"/>
      <c r="T18" s="176"/>
      <c r="U18" s="176"/>
      <c r="V18" s="176"/>
      <c r="W18" s="176"/>
      <c r="X18" s="176"/>
      <c r="Y18" s="175"/>
      <c r="Z18" s="175"/>
      <c r="AA18" s="76" t="s">
        <v>107</v>
      </c>
      <c r="AB18" s="176"/>
      <c r="AC18" s="183" t="s">
        <v>108</v>
      </c>
      <c r="AD18" s="76"/>
      <c r="AE18" s="177"/>
      <c r="AF18" s="24"/>
      <c r="AG18" s="174"/>
      <c r="AH18" s="183"/>
      <c r="AI18" s="176"/>
      <c r="AJ18" s="177"/>
      <c r="AK18" s="24"/>
      <c r="AL18" s="174"/>
      <c r="AM18" s="175"/>
      <c r="AN18" s="176"/>
      <c r="AO18" s="176"/>
      <c r="AP18" s="176"/>
      <c r="AQ18" s="177"/>
      <c r="AR18" s="44"/>
    </row>
    <row r="19" spans="1:45" ht="15" customHeight="1" x14ac:dyDescent="0.25">
      <c r="A19" s="3"/>
      <c r="B19" s="54" t="s">
        <v>16</v>
      </c>
      <c r="C19" s="55"/>
      <c r="D19" s="56"/>
      <c r="E19" s="31"/>
      <c r="F19" s="31"/>
      <c r="G19" s="31"/>
      <c r="H19" s="31"/>
      <c r="I19" s="31"/>
      <c r="J19" s="39"/>
      <c r="K19" s="57"/>
      <c r="L19" s="57"/>
      <c r="M19" s="57"/>
      <c r="N19" s="58"/>
      <c r="O19" s="24"/>
      <c r="P19" s="174" t="s">
        <v>59</v>
      </c>
      <c r="Q19" s="190"/>
      <c r="R19" s="176" t="s">
        <v>110</v>
      </c>
      <c r="S19" s="176"/>
      <c r="T19" s="176"/>
      <c r="U19" s="176"/>
      <c r="V19" s="176"/>
      <c r="W19" s="176"/>
      <c r="X19" s="176"/>
      <c r="Y19" s="175"/>
      <c r="Z19" s="175"/>
      <c r="AA19" s="76" t="s">
        <v>109</v>
      </c>
      <c r="AB19" s="176"/>
      <c r="AC19" s="183" t="s">
        <v>111</v>
      </c>
      <c r="AD19" s="76"/>
      <c r="AE19" s="177"/>
      <c r="AF19" s="24"/>
      <c r="AG19" s="184"/>
      <c r="AH19" s="183"/>
      <c r="AI19" s="176"/>
      <c r="AJ19" s="177"/>
      <c r="AK19" s="24"/>
      <c r="AL19" s="174"/>
      <c r="AM19" s="175"/>
      <c r="AN19" s="176"/>
      <c r="AO19" s="176"/>
      <c r="AP19" s="176"/>
      <c r="AQ19" s="177"/>
      <c r="AR19" s="44"/>
    </row>
    <row r="20" spans="1:45" ht="15" customHeight="1" x14ac:dyDescent="0.25">
      <c r="A20" s="3"/>
      <c r="B20" s="59" t="s">
        <v>26</v>
      </c>
      <c r="C20" s="60"/>
      <c r="D20" s="61"/>
      <c r="E20" s="19">
        <f>SUM(E17:E19)</f>
        <v>87</v>
      </c>
      <c r="F20" s="19">
        <f>SUM(F17:F19)</f>
        <v>9</v>
      </c>
      <c r="G20" s="19">
        <f>SUM(G17:G19)</f>
        <v>59</v>
      </c>
      <c r="H20" s="19">
        <f>SUM(H17:H19)</f>
        <v>60</v>
      </c>
      <c r="I20" s="19">
        <f>SUM(I17:I19)</f>
        <v>328</v>
      </c>
      <c r="J20" s="39"/>
      <c r="K20" s="62">
        <f>PRODUCT((F20+G20)/E20)</f>
        <v>0.7816091954022989</v>
      </c>
      <c r="L20" s="62">
        <f>PRODUCT(H20/E20)</f>
        <v>0.68965517241379315</v>
      </c>
      <c r="M20" s="62">
        <f>PRODUCT(I20/E20)</f>
        <v>3.7701149425287355</v>
      </c>
      <c r="N20" s="37">
        <f>PRODUCT(I20/O20)</f>
        <v>0.5888689407540395</v>
      </c>
      <c r="O20" s="24">
        <f>SUM(O17:O19)</f>
        <v>557</v>
      </c>
      <c r="P20" s="178" t="s">
        <v>10</v>
      </c>
      <c r="Q20" s="191"/>
      <c r="R20" s="180" t="s">
        <v>113</v>
      </c>
      <c r="S20" s="180"/>
      <c r="T20" s="180"/>
      <c r="U20" s="180"/>
      <c r="V20" s="180"/>
      <c r="W20" s="180"/>
      <c r="X20" s="180"/>
      <c r="Y20" s="179"/>
      <c r="Z20" s="179"/>
      <c r="AA20" s="192" t="s">
        <v>112</v>
      </c>
      <c r="AB20" s="180"/>
      <c r="AC20" s="185" t="s">
        <v>114</v>
      </c>
      <c r="AD20" s="192"/>
      <c r="AE20" s="181"/>
      <c r="AF20" s="24"/>
      <c r="AG20" s="85"/>
      <c r="AH20" s="185"/>
      <c r="AI20" s="186"/>
      <c r="AJ20" s="181"/>
      <c r="AK20" s="24"/>
      <c r="AL20" s="178"/>
      <c r="AM20" s="179"/>
      <c r="AN20" s="180"/>
      <c r="AO20" s="180"/>
      <c r="AP20" s="180"/>
      <c r="AQ20" s="181"/>
      <c r="AR20" s="44"/>
    </row>
    <row r="21" spans="1:45" ht="15" customHeight="1" x14ac:dyDescent="0.25">
      <c r="A21" s="3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4">
        <f>SUM(O18:O20)</f>
        <v>681</v>
      </c>
      <c r="P21" s="39"/>
      <c r="Q21" s="43"/>
      <c r="R21" s="39"/>
      <c r="S21" s="39"/>
      <c r="T21" s="24"/>
      <c r="U21" s="24"/>
      <c r="V21" s="43"/>
      <c r="W21" s="39"/>
      <c r="X21" s="39"/>
      <c r="Y21" s="24"/>
      <c r="Z21" s="24"/>
      <c r="AA21" s="24"/>
      <c r="AB21" s="24"/>
      <c r="AC21" s="24"/>
      <c r="AD21" s="24"/>
      <c r="AE21" s="24"/>
      <c r="AF21" s="24"/>
      <c r="AG21" s="24"/>
      <c r="AH21" s="63"/>
      <c r="AI21" s="39"/>
      <c r="AJ21" s="39"/>
      <c r="AK21" s="24"/>
      <c r="AL21" s="39"/>
      <c r="AM21" s="39"/>
      <c r="AN21" s="39"/>
      <c r="AO21" s="39"/>
      <c r="AP21" s="39"/>
      <c r="AQ21" s="39"/>
      <c r="AR21" s="44"/>
    </row>
    <row r="22" spans="1:45" ht="15" customHeight="1" x14ac:dyDescent="0.2">
      <c r="A22" s="3"/>
      <c r="B22" s="39" t="s">
        <v>36</v>
      </c>
      <c r="C22" s="39"/>
      <c r="D22" s="39" t="s">
        <v>42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3"/>
      <c r="B23" s="39"/>
      <c r="C23" s="39"/>
      <c r="D23" s="39" t="s">
        <v>95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68" customFormat="1" ht="15" customHeight="1" x14ac:dyDescent="0.2">
      <c r="A25" s="6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68" customFormat="1" ht="15" customHeight="1" x14ac:dyDescent="0.25">
      <c r="A26" s="67"/>
      <c r="B26" s="24"/>
      <c r="C26" s="24"/>
      <c r="D26" s="39"/>
      <c r="E26" s="24"/>
      <c r="F26" s="24"/>
      <c r="G26" s="24"/>
      <c r="H26" s="43"/>
      <c r="I26" s="43"/>
      <c r="J26" s="39"/>
      <c r="K26" s="39"/>
      <c r="L26" s="39"/>
      <c r="M26" s="64"/>
      <c r="N26" s="43"/>
      <c r="O26" s="24"/>
      <c r="P26" s="39"/>
      <c r="Q26" s="43"/>
      <c r="R26" s="39"/>
      <c r="S26" s="39"/>
      <c r="T26" s="24"/>
      <c r="U26" s="24"/>
      <c r="V26" s="63"/>
      <c r="W26" s="39"/>
      <c r="X26" s="39"/>
      <c r="Y26" s="39"/>
      <c r="Z26" s="39"/>
      <c r="AA26" s="39"/>
      <c r="AB26" s="39"/>
      <c r="AC26" s="39"/>
      <c r="AD26" s="39"/>
      <c r="AE26" s="39"/>
      <c r="AF26" s="44"/>
      <c r="AG26" s="64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4"/>
    </row>
    <row r="27" spans="1:45" s="68" customFormat="1" ht="15" customHeight="1" x14ac:dyDescent="0.25">
      <c r="A27" s="67"/>
      <c r="B27" s="24"/>
      <c r="C27" s="24"/>
      <c r="D27" s="39"/>
      <c r="E27" s="24"/>
      <c r="F27" s="24"/>
      <c r="G27" s="24"/>
      <c r="H27" s="43"/>
      <c r="I27" s="43"/>
      <c r="J27" s="39"/>
      <c r="K27" s="39"/>
      <c r="L27" s="39"/>
      <c r="M27" s="39"/>
      <c r="N27" s="43"/>
      <c r="O27" s="24"/>
      <c r="P27" s="39"/>
      <c r="Q27" s="43"/>
      <c r="R27" s="39"/>
      <c r="S27" s="39"/>
      <c r="T27" s="24"/>
      <c r="U27" s="24"/>
      <c r="V27" s="63"/>
      <c r="W27" s="39"/>
      <c r="X27" s="39"/>
      <c r="Y27" s="39"/>
      <c r="Z27" s="39"/>
      <c r="AA27" s="39"/>
      <c r="AB27" s="39"/>
      <c r="AC27" s="39"/>
      <c r="AD27" s="39"/>
      <c r="AE27" s="39"/>
      <c r="AF27" s="44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5" s="68" customFormat="1" ht="15" customHeight="1" x14ac:dyDescent="0.25">
      <c r="A28" s="67"/>
      <c r="B28" s="24"/>
      <c r="C28" s="24"/>
      <c r="D28" s="39"/>
      <c r="E28" s="24"/>
      <c r="F28" s="24"/>
      <c r="G28" s="24"/>
      <c r="H28" s="39"/>
      <c r="I28" s="39"/>
      <c r="J28" s="39"/>
      <c r="K28" s="39"/>
      <c r="L28" s="39"/>
      <c r="M28" s="39"/>
      <c r="N28" s="43"/>
      <c r="O28" s="24"/>
      <c r="P28" s="39"/>
      <c r="Q28" s="43"/>
      <c r="R28" s="39"/>
      <c r="S28" s="39"/>
      <c r="T28" s="24"/>
      <c r="U28" s="24"/>
      <c r="V28" s="63"/>
      <c r="W28" s="39"/>
      <c r="X28" s="39"/>
      <c r="Y28" s="39"/>
      <c r="Z28" s="39"/>
      <c r="AA28" s="39"/>
      <c r="AB28" s="39"/>
      <c r="AC28" s="39"/>
      <c r="AD28" s="39"/>
      <c r="AE28" s="39"/>
      <c r="AF28" s="44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5" s="68" customFormat="1" ht="15" customHeight="1" x14ac:dyDescent="0.25">
      <c r="A29" s="67"/>
      <c r="B29" s="43"/>
      <c r="C29" s="43"/>
      <c r="D29" s="39"/>
      <c r="E29" s="43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68" customFormat="1" ht="15" customHeight="1" x14ac:dyDescent="0.25">
      <c r="A30" s="6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68" customFormat="1" ht="15" customHeight="1" x14ac:dyDescent="0.25">
      <c r="A31" s="6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68" customFormat="1" ht="15" customHeight="1" x14ac:dyDescent="0.25">
      <c r="A32" s="6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68" customFormat="1" ht="15" customHeight="1" x14ac:dyDescent="0.25">
      <c r="A33" s="6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68" customFormat="1" ht="15" customHeight="1" x14ac:dyDescent="0.25">
      <c r="A34" s="6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4"/>
      <c r="AH34" s="63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68" customFormat="1" ht="15" customHeight="1" x14ac:dyDescent="0.25">
      <c r="A35" s="6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63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68" customFormat="1" ht="15" customHeight="1" x14ac:dyDescent="0.25">
      <c r="A36" s="6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63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68" customFormat="1" ht="15" customHeight="1" x14ac:dyDescent="0.25">
      <c r="A37" s="6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63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68" customFormat="1" ht="15" customHeight="1" x14ac:dyDescent="0.25">
      <c r="A38" s="6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63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68" customFormat="1" ht="15" customHeight="1" x14ac:dyDescent="0.25">
      <c r="A39" s="6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63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68" customFormat="1" ht="15" customHeight="1" x14ac:dyDescent="0.25">
      <c r="A40" s="6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63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68" customFormat="1" ht="15" customHeight="1" x14ac:dyDescent="0.25">
      <c r="A41" s="6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3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68" customFormat="1" ht="15" customHeight="1" x14ac:dyDescent="0.25">
      <c r="A42" s="6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68" customFormat="1" ht="15" customHeight="1" x14ac:dyDescent="0.25">
      <c r="A43" s="6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68" customFormat="1" ht="15" customHeight="1" x14ac:dyDescent="0.25">
      <c r="A44" s="6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68" customFormat="1" ht="15" customHeight="1" x14ac:dyDescent="0.25">
      <c r="A45" s="6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68" customFormat="1" ht="15" customHeight="1" x14ac:dyDescent="0.25">
      <c r="A46" s="6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68" customFormat="1" ht="15" customHeight="1" x14ac:dyDescent="0.25">
      <c r="A47" s="6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68" customFormat="1" ht="15" customHeight="1" x14ac:dyDescent="0.25">
      <c r="A48" s="6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68" customFormat="1" ht="15" customHeight="1" x14ac:dyDescent="0.25">
      <c r="A49" s="6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68" customFormat="1" ht="15" customHeight="1" x14ac:dyDescent="0.25">
      <c r="A50" s="6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68" customFormat="1" ht="15" customHeight="1" x14ac:dyDescent="0.25">
      <c r="A51" s="6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68" customFormat="1" ht="15" customHeight="1" x14ac:dyDescent="0.25">
      <c r="A52" s="6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68" customFormat="1" ht="15" customHeight="1" x14ac:dyDescent="0.25">
      <c r="A53" s="6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68" customFormat="1" ht="15" customHeight="1" x14ac:dyDescent="0.25">
      <c r="A54" s="6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68" customFormat="1" ht="15" customHeight="1" x14ac:dyDescent="0.25">
      <c r="A55" s="6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68" customFormat="1" ht="15" customHeight="1" x14ac:dyDescent="0.25">
      <c r="A56" s="6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68" customFormat="1" ht="15" customHeight="1" x14ac:dyDescent="0.25">
      <c r="A57" s="6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68" customFormat="1" ht="15" customHeight="1" x14ac:dyDescent="0.25">
      <c r="A58" s="6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3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s="68" customFormat="1" ht="15" customHeight="1" x14ac:dyDescent="0.25">
      <c r="A59" s="6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3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68" customFormat="1" ht="15" customHeight="1" x14ac:dyDescent="0.25">
      <c r="A60" s="6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3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68" customFormat="1" ht="15" customHeight="1" x14ac:dyDescent="0.25">
      <c r="A61" s="6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3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68" customFormat="1" ht="15" customHeight="1" x14ac:dyDescent="0.25">
      <c r="A62" s="6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3"/>
      <c r="AI62" s="39"/>
      <c r="AJ62" s="39"/>
      <c r="AK62" s="39"/>
      <c r="AL62" s="39"/>
      <c r="AM62" s="39"/>
      <c r="AN62" s="39"/>
      <c r="AO62" s="39"/>
      <c r="AP62" s="39"/>
      <c r="AQ62" s="39"/>
      <c r="AR62" s="4"/>
    </row>
    <row r="63" spans="1:44" s="68" customFormat="1" ht="15" customHeight="1" x14ac:dyDescent="0.25">
      <c r="A63" s="6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3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68" customFormat="1" ht="15" customHeight="1" x14ac:dyDescent="0.25">
      <c r="A64" s="6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3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68" customFormat="1" ht="15" customHeight="1" x14ac:dyDescent="0.25">
      <c r="A65" s="6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68" customFormat="1" ht="15" customHeight="1" x14ac:dyDescent="0.25">
      <c r="A66" s="6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68" customFormat="1" ht="15" customHeight="1" x14ac:dyDescent="0.25">
      <c r="A67" s="6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3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68" customFormat="1" ht="15" customHeight="1" x14ac:dyDescent="0.25">
      <c r="A68" s="6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3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68" customFormat="1" ht="15" customHeight="1" x14ac:dyDescent="0.25">
      <c r="A69" s="6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3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68" customFormat="1" ht="15" customHeight="1" x14ac:dyDescent="0.25">
      <c r="A70" s="6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68" customFormat="1" ht="15" customHeight="1" x14ac:dyDescent="0.25">
      <c r="A71" s="6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68" customFormat="1" ht="15" customHeight="1" x14ac:dyDescent="0.25">
      <c r="A72" s="67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68" customFormat="1" ht="15" customHeight="1" x14ac:dyDescent="0.25">
      <c r="A73" s="67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68" customFormat="1" ht="15" customHeight="1" x14ac:dyDescent="0.25">
      <c r="A74" s="6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68" customFormat="1" ht="15" customHeight="1" x14ac:dyDescent="0.25">
      <c r="A75" s="6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68" customFormat="1" ht="15" customHeight="1" x14ac:dyDescent="0.25">
      <c r="A76" s="6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68" customFormat="1" ht="15" customHeight="1" x14ac:dyDescent="0.25">
      <c r="A77" s="6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68" customFormat="1" ht="15" customHeight="1" x14ac:dyDescent="0.25">
      <c r="A78" s="6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68" customFormat="1" ht="15" customHeight="1" x14ac:dyDescent="0.25">
      <c r="A79" s="6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68" customFormat="1" ht="15" customHeight="1" x14ac:dyDescent="0.25">
      <c r="A80" s="6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4"/>
      <c r="AH80" s="63"/>
      <c r="AI80" s="39"/>
      <c r="AJ80" s="39"/>
      <c r="AK80" s="39"/>
      <c r="AL80" s="39"/>
      <c r="AM80" s="39"/>
      <c r="AN80" s="39"/>
      <c r="AO80" s="39"/>
      <c r="AP80" s="39"/>
      <c r="AQ80" s="39"/>
      <c r="AR80" s="4"/>
    </row>
    <row r="81" spans="1:44" s="68" customFormat="1" ht="15" customHeight="1" x14ac:dyDescent="0.25">
      <c r="A81" s="6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24"/>
      <c r="Q81" s="24"/>
      <c r="R81" s="24"/>
      <c r="S81" s="24"/>
      <c r="T81" s="24"/>
      <c r="U81" s="39"/>
      <c r="V81" s="43"/>
      <c r="W81" s="39"/>
      <c r="X81" s="39"/>
      <c r="Y81" s="24"/>
      <c r="Z81" s="24"/>
      <c r="AA81" s="24"/>
      <c r="AB81" s="24"/>
      <c r="AC81" s="24"/>
      <c r="AD81" s="24"/>
      <c r="AE81" s="24"/>
      <c r="AF81" s="24"/>
      <c r="AG81" s="24"/>
      <c r="AH81" s="63"/>
      <c r="AI81" s="39"/>
      <c r="AJ81" s="39"/>
      <c r="AK81" s="24"/>
      <c r="AL81" s="24"/>
      <c r="AM81" s="24"/>
      <c r="AN81" s="24"/>
      <c r="AO81" s="24"/>
      <c r="AP81" s="24"/>
      <c r="AQ81" s="24"/>
      <c r="AR81" s="4"/>
    </row>
    <row r="82" spans="1:44" s="68" customFormat="1" ht="15" customHeight="1" x14ac:dyDescent="0.25">
      <c r="A82" s="6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24"/>
      <c r="Q82" s="24"/>
      <c r="R82" s="24"/>
      <c r="S82" s="24"/>
      <c r="T82" s="24"/>
      <c r="U82" s="39"/>
      <c r="V82" s="43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63"/>
      <c r="AI82" s="39"/>
      <c r="AJ82" s="39"/>
      <c r="AK82" s="24"/>
      <c r="AL82" s="24"/>
      <c r="AM82" s="24"/>
      <c r="AN82" s="24"/>
      <c r="AO82" s="24"/>
      <c r="AP82" s="24"/>
      <c r="AQ82" s="24"/>
      <c r="AR82" s="4"/>
    </row>
    <row r="83" spans="1:44" s="68" customFormat="1" ht="15" customHeight="1" x14ac:dyDescent="0.25">
      <c r="A83" s="6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24"/>
      <c r="Q83" s="24"/>
      <c r="R83" s="24"/>
      <c r="S83" s="24"/>
      <c r="T83" s="24"/>
      <c r="U83" s="39"/>
      <c r="V83" s="43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63"/>
      <c r="AI83" s="39"/>
      <c r="AJ83" s="39"/>
      <c r="AK83" s="24"/>
      <c r="AL83" s="24"/>
      <c r="AM83" s="24"/>
      <c r="AN83" s="24"/>
      <c r="AO83" s="24"/>
      <c r="AP83" s="24"/>
      <c r="AQ83" s="24"/>
      <c r="AR83" s="4"/>
    </row>
    <row r="84" spans="1:44" s="68" customFormat="1" ht="15" customHeight="1" x14ac:dyDescent="0.25">
      <c r="A84" s="6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3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63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68" customFormat="1" ht="15" customHeight="1" x14ac:dyDescent="0.25">
      <c r="A85" s="6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3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63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68" customFormat="1" ht="15" customHeight="1" x14ac:dyDescent="0.25">
      <c r="A86" s="6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3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63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68" customFormat="1" ht="15" customHeight="1" x14ac:dyDescent="0.25">
      <c r="A87" s="6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3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63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68" customFormat="1" ht="15" customHeight="1" x14ac:dyDescent="0.25">
      <c r="A88" s="6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3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3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68" customFormat="1" ht="15" customHeight="1" x14ac:dyDescent="0.25">
      <c r="A89" s="6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3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3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68" customFormat="1" ht="15" customHeight="1" x14ac:dyDescent="0.25">
      <c r="A90" s="6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3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3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68" customFormat="1" ht="15" customHeight="1" x14ac:dyDescent="0.25">
      <c r="A91" s="6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3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3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68" customFormat="1" ht="15" customHeight="1" x14ac:dyDescent="0.25">
      <c r="A92" s="6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3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3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68" customFormat="1" ht="15" customHeight="1" x14ac:dyDescent="0.25">
      <c r="A93" s="6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3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3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68" customFormat="1" ht="15" customHeight="1" x14ac:dyDescent="0.25">
      <c r="A94" s="6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3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3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68" customFormat="1" ht="15" customHeight="1" x14ac:dyDescent="0.25">
      <c r="A95" s="6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3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68" customFormat="1" ht="15" customHeight="1" x14ac:dyDescent="0.25">
      <c r="A96" s="6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3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68" customFormat="1" ht="15" customHeight="1" x14ac:dyDescent="0.25">
      <c r="A97" s="6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3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68" customFormat="1" ht="15" customHeight="1" x14ac:dyDescent="0.25">
      <c r="A98" s="6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3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68" customFormat="1" ht="15" customHeight="1" x14ac:dyDescent="0.25">
      <c r="A99" s="6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3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68" customFormat="1" ht="15" customHeight="1" x14ac:dyDescent="0.25">
      <c r="A100" s="6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3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68" customFormat="1" ht="15" customHeight="1" x14ac:dyDescent="0.25">
      <c r="A101" s="6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3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68" customFormat="1" ht="15" customHeight="1" x14ac:dyDescent="0.25">
      <c r="A102" s="6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3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68" customFormat="1" ht="15" customHeight="1" x14ac:dyDescent="0.25">
      <c r="A103" s="6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3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68" customFormat="1" ht="15" customHeight="1" x14ac:dyDescent="0.25">
      <c r="A104" s="6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3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68" customFormat="1" ht="15" customHeight="1" x14ac:dyDescent="0.25">
      <c r="A105" s="6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3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68" customFormat="1" ht="15" customHeight="1" x14ac:dyDescent="0.25">
      <c r="A106" s="6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3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68" customFormat="1" ht="15" customHeight="1" x14ac:dyDescent="0.25">
      <c r="A107" s="6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3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68" customFormat="1" ht="15" customHeight="1" x14ac:dyDescent="0.25">
      <c r="A108" s="6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3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68" customFormat="1" ht="15" customHeight="1" x14ac:dyDescent="0.25">
      <c r="A109" s="6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3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68" customFormat="1" ht="15" customHeight="1" x14ac:dyDescent="0.25">
      <c r="A110" s="6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3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68" customFormat="1" ht="15" customHeight="1" x14ac:dyDescent="0.25">
      <c r="A111" s="6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3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68" customFormat="1" ht="15" customHeight="1" x14ac:dyDescent="0.25">
      <c r="A112" s="6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3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68" customFormat="1" ht="15" customHeight="1" x14ac:dyDescent="0.25">
      <c r="A113" s="6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3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68" customFormat="1" ht="15" customHeight="1" x14ac:dyDescent="0.25">
      <c r="A114" s="6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3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68" customFormat="1" ht="15" customHeight="1" x14ac:dyDescent="0.25">
      <c r="A115" s="6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3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68" customFormat="1" ht="15" customHeight="1" x14ac:dyDescent="0.25">
      <c r="A116" s="6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3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68" customFormat="1" ht="15" customHeight="1" x14ac:dyDescent="0.25">
      <c r="A117" s="6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3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68" customFormat="1" ht="15" customHeight="1" x14ac:dyDescent="0.25">
      <c r="A118" s="6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3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68" customFormat="1" ht="15" customHeight="1" x14ac:dyDescent="0.25">
      <c r="A119" s="6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3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68" customFormat="1" ht="15" customHeight="1" x14ac:dyDescent="0.25">
      <c r="A120" s="6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3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68" customFormat="1" ht="15" customHeight="1" x14ac:dyDescent="0.25">
      <c r="A121" s="6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3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68" customFormat="1" ht="15" customHeight="1" x14ac:dyDescent="0.25">
      <c r="A122" s="6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3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68" customFormat="1" ht="15" customHeight="1" x14ac:dyDescent="0.25">
      <c r="A123" s="6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3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68" customFormat="1" ht="15" customHeight="1" x14ac:dyDescent="0.25">
      <c r="A124" s="6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3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68" customFormat="1" ht="15" customHeight="1" x14ac:dyDescent="0.25">
      <c r="A125" s="6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3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68" customFormat="1" ht="15" customHeight="1" x14ac:dyDescent="0.25">
      <c r="A126" s="6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3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68" customFormat="1" ht="15" customHeight="1" x14ac:dyDescent="0.25">
      <c r="A127" s="6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3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68" customFormat="1" ht="15" customHeight="1" x14ac:dyDescent="0.25">
      <c r="A128" s="6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3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68" customFormat="1" ht="15" customHeight="1" x14ac:dyDescent="0.25">
      <c r="A129" s="6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3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68" customFormat="1" ht="15" customHeight="1" x14ac:dyDescent="0.25">
      <c r="A130" s="6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3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68" customFormat="1" ht="15" customHeight="1" x14ac:dyDescent="0.25">
      <c r="A131" s="6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3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68" customFormat="1" ht="15" customHeight="1" x14ac:dyDescent="0.25">
      <c r="A132" s="6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3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68" customFormat="1" ht="15" customHeight="1" x14ac:dyDescent="0.25">
      <c r="A133" s="6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3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68" customFormat="1" ht="15" customHeight="1" x14ac:dyDescent="0.25">
      <c r="A134" s="6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3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68" customFormat="1" ht="15" customHeight="1" x14ac:dyDescent="0.25">
      <c r="A135" s="6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3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68" customFormat="1" ht="15" customHeight="1" x14ac:dyDescent="0.25">
      <c r="A136" s="6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3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68" customFormat="1" ht="15" customHeight="1" x14ac:dyDescent="0.25">
      <c r="A137" s="6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3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68" customFormat="1" ht="15" customHeight="1" x14ac:dyDescent="0.25">
      <c r="A138" s="6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3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68" customFormat="1" ht="15" customHeight="1" x14ac:dyDescent="0.25">
      <c r="A139" s="6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3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68" customFormat="1" ht="15" customHeight="1" x14ac:dyDescent="0.25">
      <c r="A140" s="6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3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68" customFormat="1" ht="15" customHeight="1" x14ac:dyDescent="0.25">
      <c r="A141" s="6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3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68" customFormat="1" ht="15" customHeight="1" x14ac:dyDescent="0.25">
      <c r="A142" s="6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3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68" customFormat="1" ht="15" customHeight="1" x14ac:dyDescent="0.25">
      <c r="A143" s="6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3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68" customFormat="1" ht="15" customHeight="1" x14ac:dyDescent="0.25">
      <c r="A144" s="6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3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68" customFormat="1" ht="15" customHeight="1" x14ac:dyDescent="0.25">
      <c r="A145" s="6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3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68" customFormat="1" ht="15" customHeight="1" x14ac:dyDescent="0.25">
      <c r="A146" s="6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3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68" customFormat="1" ht="15" customHeight="1" x14ac:dyDescent="0.25">
      <c r="A147" s="6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3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68" customFormat="1" ht="15" customHeight="1" x14ac:dyDescent="0.25">
      <c r="A148" s="6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3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68" customFormat="1" ht="15" customHeight="1" x14ac:dyDescent="0.25">
      <c r="A149" s="6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3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68" customFormat="1" ht="15" customHeight="1" x14ac:dyDescent="0.25">
      <c r="A150" s="6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3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68" customFormat="1" ht="15" customHeight="1" x14ac:dyDescent="0.25">
      <c r="A151" s="6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3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68" customFormat="1" ht="15" customHeight="1" x14ac:dyDescent="0.25">
      <c r="A152" s="6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3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68" customFormat="1" ht="15" customHeight="1" x14ac:dyDescent="0.25">
      <c r="A153" s="6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3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68" customFormat="1" ht="15" customHeight="1" x14ac:dyDescent="0.25">
      <c r="A154" s="6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3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68" customFormat="1" ht="15" customHeight="1" x14ac:dyDescent="0.25">
      <c r="A155" s="6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3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68" customFormat="1" ht="15" customHeight="1" x14ac:dyDescent="0.25">
      <c r="A156" s="6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3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68" customFormat="1" ht="15" customHeight="1" x14ac:dyDescent="0.25">
      <c r="A157" s="6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3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68" customFormat="1" ht="15" customHeight="1" x14ac:dyDescent="0.25">
      <c r="A158" s="6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3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68" customFormat="1" ht="15" customHeight="1" x14ac:dyDescent="0.25">
      <c r="A159" s="6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3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68" customFormat="1" ht="15" customHeight="1" x14ac:dyDescent="0.25">
      <c r="A160" s="6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3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68" customFormat="1" ht="15" customHeight="1" x14ac:dyDescent="0.25">
      <c r="A161" s="6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3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68" customFormat="1" ht="15" customHeight="1" x14ac:dyDescent="0.25">
      <c r="A162" s="6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3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68" customFormat="1" ht="15" customHeight="1" x14ac:dyDescent="0.25">
      <c r="A163" s="6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3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68" customFormat="1" ht="15" customHeight="1" x14ac:dyDescent="0.25">
      <c r="A164" s="6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3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68" customFormat="1" ht="15" customHeight="1" x14ac:dyDescent="0.25">
      <c r="A165" s="6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3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68" customFormat="1" ht="15" customHeight="1" x14ac:dyDescent="0.25">
      <c r="A166" s="6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3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68" customFormat="1" ht="15" customHeight="1" x14ac:dyDescent="0.25">
      <c r="A167" s="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3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68" customFormat="1" ht="15" customHeight="1" x14ac:dyDescent="0.25">
      <c r="A168" s="6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3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68" customFormat="1" ht="15" customHeight="1" x14ac:dyDescent="0.25">
      <c r="A169" s="6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3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s="68" customFormat="1" ht="15" customHeight="1" x14ac:dyDescent="0.25">
      <c r="A170" s="6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3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39"/>
      <c r="AJ170" s="39"/>
      <c r="AK170" s="24"/>
      <c r="AL170" s="24"/>
      <c r="AM170" s="24"/>
      <c r="AN170" s="24"/>
      <c r="AO170" s="24"/>
      <c r="AP170" s="24"/>
      <c r="AQ170" s="24"/>
      <c r="AR170" s="4"/>
    </row>
    <row r="171" spans="1:44" s="68" customFormat="1" ht="15" customHeight="1" x14ac:dyDescent="0.25">
      <c r="A171" s="6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3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39"/>
      <c r="AJ171" s="39"/>
      <c r="AK171" s="24"/>
      <c r="AL171" s="24"/>
      <c r="AM171" s="24"/>
      <c r="AN171" s="24"/>
      <c r="AO171" s="24"/>
      <c r="AP171" s="24"/>
      <c r="AQ171" s="24"/>
      <c r="AR171" s="4"/>
    </row>
    <row r="172" spans="1:44" s="68" customFormat="1" ht="15" customHeight="1" x14ac:dyDescent="0.25">
      <c r="A172" s="6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3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39"/>
      <c r="AJ172" s="39"/>
      <c r="AK172" s="24"/>
      <c r="AL172" s="24"/>
      <c r="AM172" s="24"/>
      <c r="AN172" s="24"/>
      <c r="AO172" s="24"/>
      <c r="AP172" s="24"/>
      <c r="AQ172" s="24"/>
      <c r="AR172" s="4"/>
    </row>
    <row r="173" spans="1:44" s="68" customFormat="1" ht="15" customHeight="1" x14ac:dyDescent="0.25">
      <c r="A173" s="6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24"/>
      <c r="Q173" s="24"/>
      <c r="R173" s="24"/>
      <c r="S173" s="24"/>
      <c r="T173" s="24"/>
      <c r="U173" s="39"/>
      <c r="V173" s="43"/>
      <c r="W173" s="39"/>
      <c r="X173" s="39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39"/>
      <c r="AJ173" s="39"/>
      <c r="AK173" s="24"/>
      <c r="AL173" s="24"/>
      <c r="AM173" s="24"/>
      <c r="AN173" s="24"/>
      <c r="AO173" s="24"/>
      <c r="AP173" s="24"/>
      <c r="AQ173" s="24"/>
      <c r="AR173" s="4"/>
    </row>
    <row r="174" spans="1:44" ht="15" customHeight="1" x14ac:dyDescent="0.25">
      <c r="AG174" s="24"/>
      <c r="AH174" s="63"/>
      <c r="AI174" s="39"/>
      <c r="AJ174" s="39"/>
    </row>
    <row r="175" spans="1:44" ht="15" customHeight="1" x14ac:dyDescent="0.25">
      <c r="AG175" s="24"/>
      <c r="AH175" s="63"/>
      <c r="AI175" s="39"/>
      <c r="AJ175" s="39"/>
    </row>
    <row r="176" spans="1:44" ht="15" customHeight="1" x14ac:dyDescent="0.25">
      <c r="AG176" s="24"/>
      <c r="AH176" s="63"/>
      <c r="AI176" s="39"/>
      <c r="AJ176" s="39"/>
    </row>
    <row r="177" spans="2:43" ht="15" customHeight="1" x14ac:dyDescent="0.25">
      <c r="AG177" s="24"/>
      <c r="AH177" s="63"/>
      <c r="AI177" s="39"/>
      <c r="AJ177" s="39"/>
    </row>
    <row r="178" spans="2:43" ht="15" customHeight="1" x14ac:dyDescent="0.25">
      <c r="AG178" s="24"/>
      <c r="AH178" s="63"/>
      <c r="AI178" s="39"/>
      <c r="AJ178" s="39"/>
    </row>
    <row r="179" spans="2:43" ht="15" customHeight="1" x14ac:dyDescent="0.25">
      <c r="AG179" s="24"/>
      <c r="AH179" s="63"/>
      <c r="AI179" s="39"/>
      <c r="AJ179" s="39"/>
    </row>
    <row r="180" spans="2:43" ht="15" customHeight="1" x14ac:dyDescent="0.25">
      <c r="AG180" s="24"/>
      <c r="AH180" s="63"/>
      <c r="AI180" s="39"/>
      <c r="AJ180" s="39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</sheetData>
  <sortState ref="B10:AP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6" t="s">
        <v>40</v>
      </c>
      <c r="C1" s="7"/>
      <c r="D1" s="8"/>
      <c r="E1" s="9" t="s">
        <v>41</v>
      </c>
      <c r="F1" s="115"/>
      <c r="G1" s="83"/>
      <c r="H1" s="83"/>
      <c r="I1" s="6"/>
      <c r="J1" s="7"/>
      <c r="K1" s="73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15"/>
      <c r="AB1" s="115"/>
      <c r="AC1" s="83"/>
      <c r="AD1" s="83"/>
      <c r="AE1" s="6"/>
      <c r="AF1" s="7"/>
      <c r="AG1" s="73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4" t="s">
        <v>88</v>
      </c>
      <c r="C2" s="79"/>
      <c r="D2" s="144"/>
      <c r="E2" s="14" t="s">
        <v>13</v>
      </c>
      <c r="F2" s="15"/>
      <c r="G2" s="15"/>
      <c r="H2" s="15"/>
      <c r="I2" s="21"/>
      <c r="J2" s="16"/>
      <c r="K2" s="71"/>
      <c r="L2" s="23" t="s">
        <v>116</v>
      </c>
      <c r="M2" s="15"/>
      <c r="N2" s="15"/>
      <c r="O2" s="22"/>
      <c r="P2" s="20"/>
      <c r="Q2" s="23" t="s">
        <v>117</v>
      </c>
      <c r="R2" s="15"/>
      <c r="S2" s="15"/>
      <c r="T2" s="15"/>
      <c r="U2" s="21"/>
      <c r="V2" s="22"/>
      <c r="W2" s="20"/>
      <c r="X2" s="152" t="s">
        <v>89</v>
      </c>
      <c r="Y2" s="153"/>
      <c r="Z2" s="125"/>
      <c r="AA2" s="14" t="s">
        <v>13</v>
      </c>
      <c r="AB2" s="15"/>
      <c r="AC2" s="15"/>
      <c r="AD2" s="15"/>
      <c r="AE2" s="21"/>
      <c r="AF2" s="16"/>
      <c r="AG2" s="71"/>
      <c r="AH2" s="23" t="s">
        <v>118</v>
      </c>
      <c r="AI2" s="15"/>
      <c r="AJ2" s="15"/>
      <c r="AK2" s="22"/>
      <c r="AL2" s="20"/>
      <c r="AM2" s="23" t="s">
        <v>117</v>
      </c>
      <c r="AN2" s="15"/>
      <c r="AO2" s="15"/>
      <c r="AP2" s="15"/>
      <c r="AQ2" s="21"/>
      <c r="AR2" s="22"/>
      <c r="AS2" s="12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6"/>
      <c r="L3" s="19" t="s">
        <v>5</v>
      </c>
      <c r="M3" s="19" t="s">
        <v>6</v>
      </c>
      <c r="N3" s="19" t="s">
        <v>47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6"/>
      <c r="AH3" s="19" t="s">
        <v>5</v>
      </c>
      <c r="AI3" s="19" t="s">
        <v>6</v>
      </c>
      <c r="AJ3" s="19" t="s">
        <v>47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5"/>
      <c r="D4" s="36"/>
      <c r="E4" s="30"/>
      <c r="F4" s="30"/>
      <c r="G4" s="30"/>
      <c r="H4" s="34"/>
      <c r="I4" s="30"/>
      <c r="J4" s="75"/>
      <c r="K4" s="42"/>
      <c r="L4" s="77"/>
      <c r="M4" s="19"/>
      <c r="N4" s="19"/>
      <c r="O4" s="19"/>
      <c r="P4" s="24"/>
      <c r="Q4" s="30"/>
      <c r="R4" s="30"/>
      <c r="S4" s="34"/>
      <c r="T4" s="30"/>
      <c r="U4" s="30"/>
      <c r="V4" s="154"/>
      <c r="W4" s="42"/>
      <c r="X4" s="30">
        <v>2015</v>
      </c>
      <c r="Y4" s="30" t="s">
        <v>39</v>
      </c>
      <c r="Z4" s="36" t="s">
        <v>37</v>
      </c>
      <c r="AA4" s="30">
        <v>10</v>
      </c>
      <c r="AB4" s="30">
        <v>0</v>
      </c>
      <c r="AC4" s="30">
        <v>10</v>
      </c>
      <c r="AD4" s="30">
        <v>0</v>
      </c>
      <c r="AE4" s="30">
        <v>30</v>
      </c>
      <c r="AF4" s="50">
        <v>0.46870000000000001</v>
      </c>
      <c r="AG4" s="24">
        <v>64</v>
      </c>
      <c r="AH4" s="17"/>
      <c r="AI4" s="17"/>
      <c r="AJ4" s="17"/>
      <c r="AK4" s="19"/>
      <c r="AL4" s="24"/>
      <c r="AM4" s="30">
        <v>2</v>
      </c>
      <c r="AN4" s="30">
        <v>0</v>
      </c>
      <c r="AO4" s="30">
        <v>1</v>
      </c>
      <c r="AP4" s="30">
        <v>2</v>
      </c>
      <c r="AQ4" s="30">
        <v>7</v>
      </c>
      <c r="AR4" s="151">
        <v>0.46660000000000001</v>
      </c>
      <c r="AS4" s="2">
        <v>15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5"/>
      <c r="D5" s="36"/>
      <c r="E5" s="30"/>
      <c r="F5" s="30"/>
      <c r="G5" s="30"/>
      <c r="H5" s="34"/>
      <c r="I5" s="30"/>
      <c r="J5" s="75"/>
      <c r="K5" s="42"/>
      <c r="L5" s="77"/>
      <c r="M5" s="19"/>
      <c r="N5" s="19"/>
      <c r="O5" s="19"/>
      <c r="P5" s="24"/>
      <c r="Q5" s="30"/>
      <c r="R5" s="30"/>
      <c r="S5" s="34"/>
      <c r="T5" s="30"/>
      <c r="U5" s="30"/>
      <c r="V5" s="34"/>
      <c r="W5" s="42"/>
      <c r="X5" s="30">
        <v>2016</v>
      </c>
      <c r="Y5" s="30" t="s">
        <v>39</v>
      </c>
      <c r="Z5" s="36" t="s">
        <v>37</v>
      </c>
      <c r="AA5" s="30">
        <v>15</v>
      </c>
      <c r="AB5" s="30">
        <v>0</v>
      </c>
      <c r="AC5" s="30">
        <v>22</v>
      </c>
      <c r="AD5" s="30">
        <v>12</v>
      </c>
      <c r="AE5" s="30">
        <v>46</v>
      </c>
      <c r="AF5" s="50">
        <v>0.5</v>
      </c>
      <c r="AG5" s="24">
        <v>92</v>
      </c>
      <c r="AH5" s="17"/>
      <c r="AI5" s="17"/>
      <c r="AJ5" s="17"/>
      <c r="AK5" s="19"/>
      <c r="AL5" s="24"/>
      <c r="AM5" s="30">
        <v>2</v>
      </c>
      <c r="AN5" s="30">
        <v>0</v>
      </c>
      <c r="AO5" s="30">
        <v>1</v>
      </c>
      <c r="AP5" s="30">
        <v>0</v>
      </c>
      <c r="AQ5" s="30">
        <v>5</v>
      </c>
      <c r="AR5" s="151">
        <v>0.41660000000000003</v>
      </c>
      <c r="AS5" s="2">
        <v>12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5"/>
      <c r="D6" s="36"/>
      <c r="E6" s="30"/>
      <c r="F6" s="30"/>
      <c r="G6" s="30"/>
      <c r="H6" s="34"/>
      <c r="I6" s="30"/>
      <c r="J6" s="75"/>
      <c r="K6" s="42"/>
      <c r="L6" s="77"/>
      <c r="M6" s="19"/>
      <c r="N6" s="19"/>
      <c r="O6" s="19"/>
      <c r="Q6" s="30"/>
      <c r="R6" s="30"/>
      <c r="S6" s="34"/>
      <c r="T6" s="30"/>
      <c r="U6" s="30"/>
      <c r="V6" s="34"/>
      <c r="W6" s="42"/>
      <c r="X6" s="30">
        <v>2017</v>
      </c>
      <c r="Y6" s="30" t="s">
        <v>53</v>
      </c>
      <c r="Z6" s="36" t="s">
        <v>37</v>
      </c>
      <c r="AA6" s="30">
        <v>14</v>
      </c>
      <c r="AB6" s="30">
        <v>5</v>
      </c>
      <c r="AC6" s="30">
        <v>39</v>
      </c>
      <c r="AD6" s="30">
        <v>22</v>
      </c>
      <c r="AE6" s="30">
        <v>98</v>
      </c>
      <c r="AF6" s="50">
        <v>0.72589999999999999</v>
      </c>
      <c r="AG6" s="24">
        <v>135</v>
      </c>
      <c r="AH6" s="30" t="s">
        <v>92</v>
      </c>
      <c r="AI6" s="19" t="s">
        <v>39</v>
      </c>
      <c r="AJ6" s="30" t="s">
        <v>84</v>
      </c>
      <c r="AK6" s="30" t="s">
        <v>92</v>
      </c>
      <c r="AL6" s="24"/>
      <c r="AM6" s="30">
        <v>2</v>
      </c>
      <c r="AN6" s="30">
        <v>0</v>
      </c>
      <c r="AO6" s="30">
        <v>0</v>
      </c>
      <c r="AP6" s="30">
        <v>0</v>
      </c>
      <c r="AQ6" s="30">
        <v>11</v>
      </c>
      <c r="AR6" s="151">
        <v>0.6875</v>
      </c>
      <c r="AS6" s="2">
        <v>16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2018</v>
      </c>
      <c r="C7" s="30" t="s">
        <v>115</v>
      </c>
      <c r="D7" s="36" t="s">
        <v>94</v>
      </c>
      <c r="E7" s="30">
        <v>14</v>
      </c>
      <c r="F7" s="30">
        <v>2</v>
      </c>
      <c r="G7" s="30">
        <v>22</v>
      </c>
      <c r="H7" s="30">
        <v>6</v>
      </c>
      <c r="I7" s="30">
        <v>60</v>
      </c>
      <c r="J7" s="50">
        <v>0.49580000000000002</v>
      </c>
      <c r="K7" s="39">
        <v>121</v>
      </c>
      <c r="L7" s="77"/>
      <c r="M7" s="19"/>
      <c r="N7" s="19"/>
      <c r="O7" s="19"/>
      <c r="Q7" s="30"/>
      <c r="R7" s="30"/>
      <c r="S7" s="34"/>
      <c r="T7" s="30"/>
      <c r="U7" s="30"/>
      <c r="V7" s="34"/>
      <c r="W7" s="42"/>
      <c r="X7" s="30"/>
      <c r="Y7" s="30"/>
      <c r="Z7" s="36"/>
      <c r="AA7" s="30"/>
      <c r="AB7" s="32"/>
      <c r="AC7" s="30"/>
      <c r="AD7" s="34"/>
      <c r="AE7" s="30"/>
      <c r="AF7" s="75"/>
      <c r="AG7" s="42"/>
      <c r="AH7" s="77"/>
      <c r="AI7" s="19"/>
      <c r="AJ7" s="19"/>
      <c r="AK7" s="19"/>
      <c r="AL7" s="39"/>
      <c r="AM7" s="30"/>
      <c r="AN7" s="30"/>
      <c r="AO7" s="34"/>
      <c r="AP7" s="30"/>
      <c r="AQ7" s="30"/>
      <c r="AR7" s="151"/>
      <c r="AS7" s="2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6" t="s">
        <v>91</v>
      </c>
      <c r="C8" s="90"/>
      <c r="D8" s="89"/>
      <c r="E8" s="88">
        <f>SUM(E4:E7)</f>
        <v>14</v>
      </c>
      <c r="F8" s="88">
        <f>SUM(F4:F7)</f>
        <v>2</v>
      </c>
      <c r="G8" s="88">
        <f>SUM(G4:G7)</f>
        <v>22</v>
      </c>
      <c r="H8" s="88">
        <f>SUM(H4:H7)</f>
        <v>6</v>
      </c>
      <c r="I8" s="88">
        <f>SUM(I4:I7)</f>
        <v>60</v>
      </c>
      <c r="J8" s="37">
        <f>PRODUCT(I8/K8)</f>
        <v>0.49586776859504134</v>
      </c>
      <c r="K8" s="71">
        <f>SUM(K4:K7)</f>
        <v>121</v>
      </c>
      <c r="L8" s="23"/>
      <c r="M8" s="21"/>
      <c r="N8" s="117"/>
      <c r="O8" s="118"/>
      <c r="P8" s="24"/>
      <c r="Q8" s="88">
        <f>SUM(Q4:Q7)</f>
        <v>0</v>
      </c>
      <c r="R8" s="88">
        <f>SUM(R4:R7)</f>
        <v>0</v>
      </c>
      <c r="S8" s="88">
        <f>SUM(S4:S7)</f>
        <v>0</v>
      </c>
      <c r="T8" s="88">
        <f>SUM(T4:T7)</f>
        <v>0</v>
      </c>
      <c r="U8" s="88">
        <f>SUM(U4:U7)</f>
        <v>0</v>
      </c>
      <c r="V8" s="37">
        <v>0</v>
      </c>
      <c r="W8" s="71">
        <f>SUM(W4:W7)</f>
        <v>0</v>
      </c>
      <c r="X8" s="17" t="s">
        <v>91</v>
      </c>
      <c r="Y8" s="18"/>
      <c r="Z8" s="16"/>
      <c r="AA8" s="88">
        <f>SUM(AA4:AA7)</f>
        <v>39</v>
      </c>
      <c r="AB8" s="88">
        <f>SUM(AB4:AB7)</f>
        <v>5</v>
      </c>
      <c r="AC8" s="88">
        <f>SUM(AC4:AC7)</f>
        <v>71</v>
      </c>
      <c r="AD8" s="88">
        <f>SUM(AD4:AD7)</f>
        <v>34</v>
      </c>
      <c r="AE8" s="88">
        <f>SUM(AE4:AE7)</f>
        <v>174</v>
      </c>
      <c r="AF8" s="131">
        <f>PRODUCT(AE8/AG8)</f>
        <v>0.59793814432989689</v>
      </c>
      <c r="AG8" s="71">
        <f>SUM(AG4:AG7)</f>
        <v>291</v>
      </c>
      <c r="AH8" s="23"/>
      <c r="AI8" s="21"/>
      <c r="AJ8" s="117"/>
      <c r="AK8" s="118"/>
      <c r="AL8" s="24"/>
      <c r="AM8" s="88">
        <f>SUM(AM4:AM7)</f>
        <v>6</v>
      </c>
      <c r="AN8" s="88">
        <f>SUM(AN4:AN7)</f>
        <v>0</v>
      </c>
      <c r="AO8" s="88">
        <f>SUM(AO4:AO7)</f>
        <v>2</v>
      </c>
      <c r="AP8" s="88">
        <f>SUM(AP4:AP7)</f>
        <v>2</v>
      </c>
      <c r="AQ8" s="88">
        <f>SUM(AQ4:AQ7)</f>
        <v>23</v>
      </c>
      <c r="AR8" s="37">
        <f>PRODUCT(AQ8/AS8)</f>
        <v>0.53488372093023251</v>
      </c>
      <c r="AS8" s="126">
        <f>SUM(AS4:AS7)</f>
        <v>43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42"/>
      <c r="L9" s="24"/>
      <c r="M9" s="24"/>
      <c r="N9" s="24"/>
      <c r="O9" s="24"/>
      <c r="P9" s="39"/>
      <c r="Q9" s="39"/>
      <c r="R9" s="43"/>
      <c r="S9" s="39"/>
      <c r="T9" s="39"/>
      <c r="U9" s="24"/>
      <c r="V9" s="24"/>
      <c r="W9" s="42"/>
      <c r="X9" s="39"/>
      <c r="Y9" s="39"/>
      <c r="Z9" s="39"/>
      <c r="AA9" s="39"/>
      <c r="AB9" s="39"/>
      <c r="AC9" s="39"/>
      <c r="AD9" s="39"/>
      <c r="AE9" s="39"/>
      <c r="AF9" s="40"/>
      <c r="AG9" s="42"/>
      <c r="AH9" s="24"/>
      <c r="AI9" s="24"/>
      <c r="AJ9" s="24"/>
      <c r="AK9" s="24"/>
      <c r="AL9" s="39"/>
      <c r="AM9" s="39"/>
      <c r="AN9" s="43"/>
      <c r="AO9" s="39"/>
      <c r="AP9" s="39"/>
      <c r="AQ9" s="24"/>
      <c r="AR9" s="24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35" t="s">
        <v>90</v>
      </c>
      <c r="C10" s="136"/>
      <c r="D10" s="137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19" t="s">
        <v>22</v>
      </c>
      <c r="K10" s="24"/>
      <c r="L10" s="19" t="s">
        <v>27</v>
      </c>
      <c r="M10" s="19" t="s">
        <v>28</v>
      </c>
      <c r="N10" s="19" t="s">
        <v>119</v>
      </c>
      <c r="O10" s="19" t="s">
        <v>120</v>
      </c>
      <c r="Q10" s="43"/>
      <c r="R10" s="43" t="s">
        <v>36</v>
      </c>
      <c r="S10" s="43"/>
      <c r="T10" s="39" t="s">
        <v>42</v>
      </c>
      <c r="U10" s="24"/>
      <c r="V10" s="42"/>
      <c r="W10" s="42"/>
      <c r="X10" s="134"/>
      <c r="Y10" s="134"/>
      <c r="Z10" s="134"/>
      <c r="AA10" s="134"/>
      <c r="AB10" s="134"/>
      <c r="AC10" s="39"/>
      <c r="AD10" s="39"/>
      <c r="AE10" s="39"/>
      <c r="AF10" s="39"/>
      <c r="AG10" s="39"/>
      <c r="AH10" s="39"/>
      <c r="AI10" s="39"/>
      <c r="AJ10" s="39"/>
      <c r="AK10" s="39"/>
      <c r="AM10" s="42"/>
      <c r="AN10" s="134"/>
      <c r="AO10" s="134"/>
      <c r="AP10" s="134"/>
      <c r="AQ10" s="134"/>
      <c r="AR10" s="134"/>
      <c r="AS10" s="13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6" t="s">
        <v>12</v>
      </c>
      <c r="C11" s="13"/>
      <c r="D11" s="48"/>
      <c r="E11" s="138">
        <v>87</v>
      </c>
      <c r="F11" s="138">
        <v>9</v>
      </c>
      <c r="G11" s="138">
        <v>59</v>
      </c>
      <c r="H11" s="138">
        <v>60</v>
      </c>
      <c r="I11" s="138">
        <v>328</v>
      </c>
      <c r="J11" s="155">
        <v>0.58899999999999997</v>
      </c>
      <c r="K11" s="39">
        <f>PRODUCT(I11/J11)</f>
        <v>556.87606112054334</v>
      </c>
      <c r="L11" s="139">
        <f>PRODUCT((F11+G11)/E11)</f>
        <v>0.7816091954022989</v>
      </c>
      <c r="M11" s="139">
        <f>PRODUCT(H11/E11)</f>
        <v>0.68965517241379315</v>
      </c>
      <c r="N11" s="139">
        <f>PRODUCT((F11+G11+H11)/E11)</f>
        <v>1.4712643678160919</v>
      </c>
      <c r="O11" s="139">
        <f>PRODUCT(I11/E11)</f>
        <v>3.7701149425287355</v>
      </c>
      <c r="Q11" s="43"/>
      <c r="R11" s="43"/>
      <c r="S11" s="43"/>
      <c r="T11" s="39" t="s">
        <v>95</v>
      </c>
      <c r="U11" s="39"/>
      <c r="V11" s="39"/>
      <c r="W11" s="39"/>
      <c r="X11" s="43"/>
      <c r="Y11" s="43"/>
      <c r="Z11" s="43"/>
      <c r="AA11" s="43"/>
      <c r="AB11" s="43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3"/>
      <c r="AO11" s="43"/>
      <c r="AP11" s="43"/>
      <c r="AQ11" s="43"/>
      <c r="AR11" s="43"/>
      <c r="AS11" s="4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28" t="s">
        <v>88</v>
      </c>
      <c r="C12" s="129"/>
      <c r="D12" s="130"/>
      <c r="E12" s="138">
        <f>PRODUCT(E8+Q8)</f>
        <v>14</v>
      </c>
      <c r="F12" s="138">
        <f>PRODUCT(F8+R8)</f>
        <v>2</v>
      </c>
      <c r="G12" s="138">
        <f>PRODUCT(G8+S8)</f>
        <v>22</v>
      </c>
      <c r="H12" s="138">
        <f>PRODUCT(H8+T8)</f>
        <v>6</v>
      </c>
      <c r="I12" s="138">
        <f>PRODUCT(I8+U8)</f>
        <v>60</v>
      </c>
      <c r="J12" s="155">
        <f>PRODUCT(I12/K12)</f>
        <v>0.49586776859504134</v>
      </c>
      <c r="K12" s="39">
        <f>PRODUCT(K8+W8)</f>
        <v>121</v>
      </c>
      <c r="L12" s="139">
        <f>PRODUCT((F12+G12)/E12)</f>
        <v>1.7142857142857142</v>
      </c>
      <c r="M12" s="139">
        <f>PRODUCT(H12/E12)</f>
        <v>0.42857142857142855</v>
      </c>
      <c r="N12" s="139">
        <f>PRODUCT((F12+G12+H12)/E12)</f>
        <v>2.1428571428571428</v>
      </c>
      <c r="O12" s="139">
        <f>PRODUCT(I12/E12)</f>
        <v>4.2857142857142856</v>
      </c>
      <c r="Q12" s="43"/>
      <c r="R12" s="43"/>
      <c r="S12" s="43"/>
      <c r="T12" s="43"/>
      <c r="U12" s="43"/>
      <c r="V12" s="43"/>
      <c r="W12" s="43"/>
      <c r="X12" s="43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2" t="s">
        <v>89</v>
      </c>
      <c r="C13" s="133"/>
      <c r="D13" s="127"/>
      <c r="E13" s="138">
        <f>PRODUCT(AA8+AM8)</f>
        <v>45</v>
      </c>
      <c r="F13" s="138">
        <f>PRODUCT(AB8+AN8)</f>
        <v>5</v>
      </c>
      <c r="G13" s="138">
        <f>PRODUCT(AC8+AO8)</f>
        <v>73</v>
      </c>
      <c r="H13" s="138">
        <f>PRODUCT(AD8+AP8)</f>
        <v>36</v>
      </c>
      <c r="I13" s="138">
        <f>PRODUCT(AE8+AQ8)</f>
        <v>197</v>
      </c>
      <c r="J13" s="155">
        <f>PRODUCT(I13/K13)</f>
        <v>0.58982035928143717</v>
      </c>
      <c r="K13" s="24">
        <f>PRODUCT(AG8+AS8)</f>
        <v>334</v>
      </c>
      <c r="L13" s="139">
        <f>PRODUCT((F13+G13)/E13)</f>
        <v>1.7333333333333334</v>
      </c>
      <c r="M13" s="139">
        <f>PRODUCT(H13/E13)</f>
        <v>0.8</v>
      </c>
      <c r="N13" s="139">
        <f>PRODUCT((F13+G13+H13)/E13)</f>
        <v>2.5333333333333332</v>
      </c>
      <c r="O13" s="139">
        <f>PRODUCT(I13/E13)</f>
        <v>4.3777777777777782</v>
      </c>
      <c r="Q13" s="43"/>
      <c r="R13" s="43"/>
      <c r="S13" s="39"/>
      <c r="T13" s="43"/>
      <c r="U13" s="43"/>
      <c r="V13" s="43"/>
      <c r="W13" s="43"/>
      <c r="X13" s="43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0" t="s">
        <v>91</v>
      </c>
      <c r="C14" s="141"/>
      <c r="D14" s="142"/>
      <c r="E14" s="138">
        <f>SUM(E11:E13)</f>
        <v>146</v>
      </c>
      <c r="F14" s="138">
        <f t="shared" ref="F14:I14" si="0">SUM(F11:F13)</f>
        <v>16</v>
      </c>
      <c r="G14" s="138">
        <f t="shared" si="0"/>
        <v>154</v>
      </c>
      <c r="H14" s="138">
        <f t="shared" si="0"/>
        <v>102</v>
      </c>
      <c r="I14" s="138">
        <f t="shared" si="0"/>
        <v>585</v>
      </c>
      <c r="J14" s="155">
        <f>PRODUCT(I14/K14)</f>
        <v>0.57813404474869756</v>
      </c>
      <c r="K14" s="39">
        <f>SUM(K11:K13)</f>
        <v>1011.8760611205433</v>
      </c>
      <c r="L14" s="139">
        <f>PRODUCT((F14+G14)/E14)</f>
        <v>1.1643835616438356</v>
      </c>
      <c r="M14" s="139">
        <f>PRODUCT(H14/E14)</f>
        <v>0.69863013698630139</v>
      </c>
      <c r="N14" s="139">
        <f>PRODUCT((F14+G14+H14)/E14)</f>
        <v>1.8630136986301369</v>
      </c>
      <c r="O14" s="139">
        <f>PRODUCT(I14/E14)</f>
        <v>4.006849315068493</v>
      </c>
      <c r="Q14" s="24"/>
      <c r="R14" s="24"/>
      <c r="S14" s="24"/>
      <c r="T14" s="43"/>
      <c r="U14" s="43"/>
      <c r="V14" s="43"/>
      <c r="W14" s="43"/>
      <c r="X14" s="43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43"/>
      <c r="U15" s="43"/>
      <c r="V15" s="43"/>
      <c r="W15" s="43"/>
      <c r="X15" s="43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3"/>
      <c r="U16" s="43"/>
      <c r="V16" s="43"/>
      <c r="W16" s="43"/>
      <c r="X16" s="43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3"/>
      <c r="U53" s="43"/>
      <c r="V53" s="43"/>
      <c r="W53" s="43"/>
      <c r="X53" s="43"/>
      <c r="AC53" s="39"/>
      <c r="AD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AC54" s="39"/>
      <c r="AD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AC55" s="39"/>
      <c r="AD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AC56" s="39"/>
      <c r="AD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AC57" s="39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AC58" s="39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AC59" s="39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AC84" s="39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AC85" s="39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AC86" s="39"/>
      <c r="AD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AC87" s="39"/>
      <c r="AD87" s="39"/>
      <c r="AH87" s="39"/>
      <c r="AI87" s="39"/>
      <c r="AJ87" s="39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AC88" s="39"/>
      <c r="AD88" s="39"/>
      <c r="AH88" s="39"/>
      <c r="AI88" s="39"/>
      <c r="AJ88" s="39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AC89" s="39"/>
      <c r="AD89" s="39"/>
      <c r="AH89" s="39"/>
      <c r="AI89" s="39"/>
      <c r="AJ89" s="39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AC90" s="39"/>
      <c r="AD90" s="39"/>
      <c r="AH90" s="39"/>
      <c r="AI90" s="39"/>
      <c r="AJ90" s="39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AC91" s="39"/>
      <c r="AD91" s="39"/>
      <c r="AH91" s="39"/>
      <c r="AI91" s="39"/>
      <c r="AJ91" s="39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AC92" s="39"/>
      <c r="AD92" s="39"/>
      <c r="AH92" s="39"/>
      <c r="AI92" s="39"/>
      <c r="AJ92" s="39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AC93" s="39"/>
      <c r="AD93" s="39"/>
      <c r="AH93" s="39"/>
      <c r="AI93" s="39"/>
      <c r="AJ93" s="39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AC94" s="39"/>
      <c r="AD94" s="39"/>
      <c r="AH94" s="39"/>
      <c r="AI94" s="39"/>
      <c r="AJ94" s="39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AC95" s="39"/>
      <c r="AD95" s="39"/>
      <c r="AH95" s="39"/>
      <c r="AI95" s="39"/>
      <c r="AJ95" s="39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AC96" s="39"/>
      <c r="AD96" s="39"/>
      <c r="AH96" s="39"/>
      <c r="AI96" s="39"/>
      <c r="AJ96" s="39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AC97" s="39"/>
      <c r="AD97" s="39"/>
      <c r="AH97" s="39"/>
      <c r="AI97" s="39"/>
      <c r="AJ97" s="39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AC98" s="39"/>
      <c r="AD98" s="39"/>
      <c r="AH98" s="39"/>
      <c r="AI98" s="39"/>
      <c r="AJ98" s="39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AC99" s="39"/>
      <c r="AD99" s="39"/>
      <c r="AH99" s="39"/>
      <c r="AI99" s="39"/>
      <c r="AJ99" s="39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AC100" s="39"/>
      <c r="AD100" s="39"/>
      <c r="AH100" s="39"/>
      <c r="AI100" s="39"/>
      <c r="AJ100" s="39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AC101" s="39"/>
      <c r="AD101" s="39"/>
      <c r="AH101" s="39"/>
      <c r="AI101" s="39"/>
      <c r="AJ101" s="39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AC102" s="39"/>
      <c r="AD102" s="39"/>
      <c r="AH102" s="39"/>
      <c r="AI102" s="39"/>
      <c r="AJ102" s="39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AC103" s="39"/>
      <c r="AD103" s="39"/>
      <c r="AH103" s="39"/>
      <c r="AI103" s="39"/>
      <c r="AJ103" s="39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AC104" s="39"/>
      <c r="AD104" s="39"/>
      <c r="AH104" s="39"/>
      <c r="AI104" s="39"/>
      <c r="AJ104" s="39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AC105" s="39"/>
      <c r="AD105" s="39"/>
      <c r="AH105" s="39"/>
      <c r="AI105" s="39"/>
      <c r="AJ105" s="39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AC106" s="39"/>
      <c r="AD106" s="39"/>
      <c r="AH106" s="39"/>
      <c r="AI106" s="39"/>
      <c r="AJ106" s="39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AC107" s="39"/>
      <c r="AD107" s="39"/>
      <c r="AH107" s="39"/>
      <c r="AI107" s="39"/>
      <c r="AJ107" s="39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AC108" s="39"/>
      <c r="AD108" s="39"/>
      <c r="AH108" s="39"/>
      <c r="AI108" s="39"/>
      <c r="AJ108" s="39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AC109" s="39"/>
      <c r="AD109" s="39"/>
      <c r="AH109" s="39"/>
      <c r="AI109" s="39"/>
      <c r="AJ109" s="39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AC110" s="39"/>
      <c r="AD110" s="39"/>
      <c r="AH110" s="39"/>
      <c r="AI110" s="39"/>
      <c r="AJ110" s="39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AC111" s="39"/>
      <c r="AD111" s="39"/>
      <c r="AH111" s="39"/>
      <c r="AI111" s="39"/>
      <c r="AJ111" s="39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AC112" s="39"/>
      <c r="AD112" s="39"/>
      <c r="AH112" s="39"/>
      <c r="AI112" s="39"/>
      <c r="AJ112" s="39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AC113" s="39"/>
      <c r="AD113" s="39"/>
      <c r="AH113" s="39"/>
      <c r="AI113" s="39"/>
      <c r="AJ113" s="39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AC114" s="39"/>
      <c r="AD114" s="39"/>
      <c r="AH114" s="39"/>
      <c r="AI114" s="39"/>
      <c r="AJ114" s="39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AC115" s="39"/>
      <c r="AD115" s="39"/>
      <c r="AH115" s="39"/>
      <c r="AI115" s="39"/>
      <c r="AJ115" s="39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AC116" s="39"/>
      <c r="AD116" s="39"/>
      <c r="AH116" s="39"/>
      <c r="AI116" s="39"/>
      <c r="AJ116" s="39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AC117" s="39"/>
      <c r="AD117" s="39"/>
      <c r="AH117" s="39"/>
      <c r="AI117" s="39"/>
      <c r="AJ117" s="39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AC118" s="39"/>
      <c r="AD118" s="39"/>
      <c r="AH118" s="39"/>
      <c r="AI118" s="39"/>
      <c r="AJ118" s="39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AC119" s="39"/>
      <c r="AD119" s="39"/>
      <c r="AH119" s="39"/>
      <c r="AI119" s="39"/>
      <c r="AJ119" s="39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AC120" s="39"/>
      <c r="AD120" s="39"/>
      <c r="AH120" s="39"/>
      <c r="AI120" s="39"/>
      <c r="AJ120" s="39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AC121" s="39"/>
      <c r="AD121" s="39"/>
      <c r="AH121" s="39"/>
      <c r="AI121" s="39"/>
      <c r="AJ121" s="39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AC122" s="39"/>
      <c r="AD122" s="39"/>
      <c r="AH122" s="39"/>
      <c r="AI122" s="39"/>
      <c r="AJ122" s="39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AC123" s="39"/>
      <c r="AD123" s="39"/>
      <c r="AH123" s="39"/>
      <c r="AI123" s="39"/>
      <c r="AJ123" s="39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AC124" s="39"/>
      <c r="AD124" s="39"/>
      <c r="AH124" s="39"/>
      <c r="AI124" s="39"/>
      <c r="AJ124" s="39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AC125" s="39"/>
      <c r="AD125" s="39"/>
      <c r="AH125" s="39"/>
      <c r="AI125" s="39"/>
      <c r="AJ125" s="39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AC126" s="39"/>
      <c r="AD126" s="39"/>
      <c r="AH126" s="39"/>
      <c r="AI126" s="39"/>
      <c r="AJ126" s="39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AC127" s="39"/>
      <c r="AD127" s="39"/>
      <c r="AH127" s="39"/>
      <c r="AI127" s="39"/>
      <c r="AJ127" s="39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AC128" s="39"/>
      <c r="AD128" s="39"/>
      <c r="AH128" s="39"/>
      <c r="AI128" s="39"/>
      <c r="AJ128" s="39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AC129" s="39"/>
      <c r="AD129" s="39"/>
      <c r="AH129" s="39"/>
      <c r="AI129" s="39"/>
      <c r="AJ129" s="39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AC130" s="39"/>
      <c r="AD130" s="39"/>
      <c r="AH130" s="39"/>
      <c r="AI130" s="39"/>
      <c r="AJ130" s="39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AC131" s="39"/>
      <c r="AD131" s="39"/>
      <c r="AH131" s="39"/>
      <c r="AI131" s="39"/>
      <c r="AJ131" s="39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AC132" s="39"/>
      <c r="AD132" s="39"/>
      <c r="AH132" s="39"/>
      <c r="AI132" s="39"/>
      <c r="AJ132" s="39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AC133" s="39"/>
      <c r="AD133" s="39"/>
      <c r="AH133" s="39"/>
      <c r="AI133" s="39"/>
      <c r="AJ133" s="39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AC134" s="39"/>
      <c r="AD134" s="39"/>
      <c r="AH134" s="39"/>
      <c r="AI134" s="39"/>
      <c r="AJ134" s="39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AC135" s="39"/>
      <c r="AD135" s="39"/>
      <c r="AH135" s="39"/>
      <c r="AI135" s="39"/>
      <c r="AJ135" s="39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AC136" s="39"/>
      <c r="AD136" s="39"/>
      <c r="AH136" s="39"/>
      <c r="AI136" s="39"/>
      <c r="AJ136" s="39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AC137" s="39"/>
      <c r="AD137" s="39"/>
      <c r="AH137" s="39"/>
      <c r="AI137" s="39"/>
      <c r="AJ137" s="39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AC138" s="39"/>
      <c r="AD138" s="39"/>
      <c r="AH138" s="39"/>
      <c r="AI138" s="39"/>
      <c r="AJ138" s="39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AC139" s="39"/>
      <c r="AD139" s="39"/>
      <c r="AH139" s="39"/>
      <c r="AI139" s="39"/>
      <c r="AJ139" s="39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AC140" s="39"/>
      <c r="AD140" s="39"/>
      <c r="AH140" s="39"/>
      <c r="AI140" s="39"/>
      <c r="AJ140" s="39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AC141" s="39"/>
      <c r="AD141" s="39"/>
      <c r="AH141" s="39"/>
      <c r="AI141" s="39"/>
      <c r="AJ141" s="39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AC142" s="39"/>
      <c r="AD142" s="39"/>
      <c r="AH142" s="39"/>
      <c r="AI142" s="39"/>
      <c r="AJ142" s="39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AC143" s="39"/>
      <c r="AD143" s="39"/>
      <c r="AH143" s="39"/>
      <c r="AI143" s="39"/>
      <c r="AJ143" s="39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AC144" s="39"/>
      <c r="AD144" s="39"/>
      <c r="AH144" s="39"/>
      <c r="AI144" s="39"/>
      <c r="AJ144" s="39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AC145" s="39"/>
      <c r="AD145" s="39"/>
      <c r="AH145" s="39"/>
      <c r="AI145" s="39"/>
      <c r="AJ145" s="39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AC146" s="39"/>
      <c r="AD146" s="39"/>
      <c r="AH146" s="39"/>
      <c r="AI146" s="39"/>
      <c r="AJ146" s="39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AC147" s="39"/>
      <c r="AD147" s="39"/>
      <c r="AH147" s="39"/>
      <c r="AI147" s="39"/>
      <c r="AJ147" s="39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AC148" s="39"/>
      <c r="AD148" s="39"/>
      <c r="AH148" s="39"/>
      <c r="AI148" s="39"/>
      <c r="AJ148" s="39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AC149" s="39"/>
      <c r="AD149" s="39"/>
      <c r="AH149" s="39"/>
      <c r="AI149" s="39"/>
      <c r="AJ149" s="39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AC150" s="39"/>
      <c r="AD150" s="39"/>
      <c r="AH150" s="39"/>
      <c r="AI150" s="39"/>
      <c r="AJ150" s="39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AC151" s="39"/>
      <c r="AD151" s="39"/>
      <c r="AH151" s="39"/>
      <c r="AI151" s="39"/>
      <c r="AJ151" s="39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AC152" s="39"/>
      <c r="AD152" s="39"/>
      <c r="AH152" s="39"/>
      <c r="AI152" s="39"/>
      <c r="AJ152" s="39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AC153" s="39"/>
      <c r="AD153" s="39"/>
      <c r="AH153" s="39"/>
      <c r="AI153" s="39"/>
      <c r="AJ153" s="39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AC154" s="39"/>
      <c r="AD154" s="39"/>
      <c r="AH154" s="39"/>
      <c r="AI154" s="39"/>
      <c r="AJ154" s="39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AC155" s="39"/>
      <c r="AD155" s="39"/>
      <c r="AH155" s="39"/>
      <c r="AI155" s="39"/>
      <c r="AJ155" s="39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AC156" s="39"/>
      <c r="AD156" s="39"/>
      <c r="AH156" s="39"/>
      <c r="AI156" s="39"/>
      <c r="AJ156" s="39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110"/>
      <c r="U157" s="24"/>
      <c r="V157" s="24"/>
      <c r="AC157" s="39"/>
      <c r="AD157" s="39"/>
      <c r="AH157" s="39"/>
      <c r="AI157" s="39"/>
      <c r="AJ157" s="39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110"/>
      <c r="U158" s="24"/>
      <c r="V158" s="24"/>
      <c r="AC158" s="39"/>
      <c r="AD158" s="39"/>
      <c r="AH158" s="39"/>
      <c r="AI158" s="39"/>
      <c r="AJ158" s="39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39"/>
      <c r="AD159" s="39"/>
      <c r="AH159" s="39"/>
      <c r="AI159" s="39"/>
      <c r="AJ159" s="39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9"/>
      <c r="AD160" s="39"/>
      <c r="AH160" s="39"/>
      <c r="AI160" s="39"/>
      <c r="AJ160" s="39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9"/>
      <c r="AD161" s="39"/>
      <c r="AH161" s="39"/>
      <c r="AI161" s="39"/>
      <c r="AJ161" s="39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9"/>
      <c r="AD162" s="39"/>
      <c r="AH162" s="39"/>
      <c r="AI162" s="39"/>
      <c r="AJ162" s="39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9"/>
      <c r="AD163" s="39"/>
      <c r="AH163" s="39"/>
      <c r="AI163" s="39"/>
      <c r="AJ163" s="39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9"/>
      <c r="AD164" s="39"/>
      <c r="AH164" s="39"/>
      <c r="AI164" s="39"/>
      <c r="AJ164" s="39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9"/>
      <c r="AD165" s="39"/>
      <c r="AH165" s="39"/>
      <c r="AI165" s="39"/>
      <c r="AJ165" s="39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9"/>
      <c r="AD166" s="39"/>
      <c r="AH166" s="39"/>
      <c r="AI166" s="39"/>
      <c r="AJ166" s="39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9"/>
      <c r="AD167" s="39"/>
      <c r="AH167" s="39"/>
      <c r="AI167" s="39"/>
      <c r="AJ167" s="39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9"/>
      <c r="AD168" s="39"/>
      <c r="AH168" s="39"/>
      <c r="AI168" s="39"/>
      <c r="AJ168" s="39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9"/>
      <c r="AD169" s="39"/>
      <c r="AH169" s="39"/>
      <c r="AI169" s="39"/>
      <c r="AJ169" s="39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9"/>
      <c r="AD170" s="39"/>
      <c r="AH170" s="39"/>
      <c r="AI170" s="39"/>
      <c r="AJ170" s="39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9"/>
      <c r="AD171" s="39"/>
      <c r="AH171" s="39"/>
      <c r="AI171" s="39"/>
      <c r="AJ171" s="39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9"/>
      <c r="AI172" s="39"/>
      <c r="AJ172" s="39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9"/>
      <c r="AI173" s="39"/>
      <c r="AJ173" s="39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9"/>
      <c r="AI174" s="39"/>
      <c r="AJ174" s="39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9"/>
      <c r="AI175" s="39"/>
      <c r="AJ175" s="39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AH176" s="39"/>
      <c r="AI176" s="39"/>
      <c r="AJ176" s="39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AH177" s="39"/>
      <c r="AI177" s="39"/>
      <c r="AJ177" s="39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AH178" s="39"/>
      <c r="AI178" s="39"/>
      <c r="AJ178" s="39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AH179" s="24"/>
      <c r="AI179" s="24"/>
      <c r="AJ179" s="24"/>
      <c r="AK179" s="24"/>
      <c r="AL17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8" customWidth="1"/>
    <col min="2" max="2" width="27.28515625" style="66" customWidth="1"/>
    <col min="3" max="3" width="21.5703125" style="65" customWidth="1"/>
    <col min="4" max="4" width="10.5703125" style="113" customWidth="1"/>
    <col min="5" max="5" width="9.7109375" style="113" customWidth="1"/>
    <col min="6" max="6" width="0.7109375" style="4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4" customWidth="1"/>
    <col min="22" max="22" width="10.140625" style="65" customWidth="1"/>
    <col min="23" max="23" width="19.7109375" style="113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78" t="s">
        <v>60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80"/>
      <c r="S1" s="80"/>
      <c r="T1" s="80"/>
      <c r="U1" s="80"/>
      <c r="V1" s="79"/>
      <c r="W1" s="81"/>
      <c r="X1" s="82"/>
      <c r="Y1" s="1"/>
      <c r="Z1" s="1"/>
      <c r="AA1" s="1"/>
      <c r="AB1" s="1"/>
      <c r="AC1" s="1"/>
      <c r="AD1" s="1"/>
    </row>
    <row r="2" spans="1:30" x14ac:dyDescent="0.25">
      <c r="A2" s="64"/>
      <c r="B2" s="11" t="s">
        <v>40</v>
      </c>
      <c r="C2" s="115" t="s">
        <v>41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84"/>
      <c r="P2" s="84"/>
      <c r="Q2" s="84"/>
      <c r="R2" s="84"/>
      <c r="S2" s="84"/>
      <c r="T2" s="84"/>
      <c r="U2" s="84"/>
      <c r="V2" s="12"/>
      <c r="W2" s="83"/>
      <c r="X2" s="34"/>
      <c r="Y2" s="1"/>
      <c r="Z2" s="1"/>
      <c r="AA2" s="1"/>
      <c r="AB2" s="1"/>
      <c r="AC2" s="1"/>
      <c r="AD2" s="1"/>
    </row>
    <row r="3" spans="1:30" x14ac:dyDescent="0.25">
      <c r="A3" s="64"/>
      <c r="B3" s="85" t="s">
        <v>61</v>
      </c>
      <c r="C3" s="85" t="s">
        <v>62</v>
      </c>
      <c r="D3" s="86" t="s">
        <v>63</v>
      </c>
      <c r="E3" s="87" t="s">
        <v>1</v>
      </c>
      <c r="F3" s="24"/>
      <c r="G3" s="88" t="s">
        <v>64</v>
      </c>
      <c r="H3" s="89" t="s">
        <v>65</v>
      </c>
      <c r="I3" s="89" t="s">
        <v>32</v>
      </c>
      <c r="J3" s="18" t="s">
        <v>66</v>
      </c>
      <c r="K3" s="90" t="s">
        <v>67</v>
      </c>
      <c r="L3" s="90" t="s">
        <v>68</v>
      </c>
      <c r="M3" s="88" t="s">
        <v>69</v>
      </c>
      <c r="N3" s="88" t="s">
        <v>31</v>
      </c>
      <c r="O3" s="89" t="s">
        <v>70</v>
      </c>
      <c r="P3" s="88" t="s">
        <v>65</v>
      </c>
      <c r="Q3" s="91" t="s">
        <v>17</v>
      </c>
      <c r="R3" s="91">
        <v>1</v>
      </c>
      <c r="S3" s="91">
        <v>2</v>
      </c>
      <c r="T3" s="91">
        <v>3</v>
      </c>
      <c r="U3" s="91" t="s">
        <v>71</v>
      </c>
      <c r="V3" s="18" t="s">
        <v>22</v>
      </c>
      <c r="W3" s="17" t="s">
        <v>72</v>
      </c>
      <c r="X3" s="17" t="s">
        <v>73</v>
      </c>
      <c r="Y3" s="1"/>
      <c r="Z3" s="1"/>
      <c r="AA3" s="1"/>
      <c r="AB3" s="1"/>
      <c r="AC3" s="1"/>
      <c r="AD3" s="1"/>
    </row>
    <row r="4" spans="1:30" x14ac:dyDescent="0.25">
      <c r="A4" s="64"/>
      <c r="B4" s="100" t="s">
        <v>78</v>
      </c>
      <c r="C4" s="101" t="s">
        <v>79</v>
      </c>
      <c r="D4" s="102" t="s">
        <v>74</v>
      </c>
      <c r="E4" s="103" t="s">
        <v>77</v>
      </c>
      <c r="F4" s="104"/>
      <c r="G4" s="105">
        <v>1</v>
      </c>
      <c r="H4" s="106"/>
      <c r="I4" s="105"/>
      <c r="J4" s="107" t="s">
        <v>87</v>
      </c>
      <c r="K4" s="107">
        <v>4</v>
      </c>
      <c r="L4" s="107"/>
      <c r="M4" s="107">
        <v>1</v>
      </c>
      <c r="N4" s="105"/>
      <c r="O4" s="106"/>
      <c r="P4" s="106"/>
      <c r="Q4" s="108" t="s">
        <v>76</v>
      </c>
      <c r="R4" s="108" t="s">
        <v>80</v>
      </c>
      <c r="S4" s="108" t="s">
        <v>75</v>
      </c>
      <c r="T4" s="108" t="s">
        <v>81</v>
      </c>
      <c r="U4" s="108"/>
      <c r="V4" s="109">
        <v>0.57099999999999995</v>
      </c>
      <c r="W4" s="100" t="s">
        <v>83</v>
      </c>
      <c r="X4" s="105">
        <v>2150</v>
      </c>
      <c r="Y4" s="1"/>
      <c r="Z4" s="1"/>
      <c r="AA4" s="1"/>
      <c r="AB4" s="1"/>
      <c r="AC4" s="1"/>
      <c r="AD4" s="1"/>
    </row>
    <row r="5" spans="1:30" x14ac:dyDescent="0.25">
      <c r="A5" s="67"/>
      <c r="B5" s="100" t="s">
        <v>97</v>
      </c>
      <c r="C5" s="101" t="s">
        <v>99</v>
      </c>
      <c r="D5" s="102" t="s">
        <v>74</v>
      </c>
      <c r="E5" s="103" t="s">
        <v>96</v>
      </c>
      <c r="F5" s="104"/>
      <c r="G5" s="105"/>
      <c r="H5" s="106"/>
      <c r="I5" s="105">
        <v>1</v>
      </c>
      <c r="J5" s="107" t="s">
        <v>100</v>
      </c>
      <c r="K5" s="107">
        <v>4</v>
      </c>
      <c r="L5" s="107" t="s">
        <v>101</v>
      </c>
      <c r="M5" s="107">
        <v>1</v>
      </c>
      <c r="N5" s="105"/>
      <c r="O5" s="106"/>
      <c r="P5" s="106" t="s">
        <v>102</v>
      </c>
      <c r="Q5" s="108" t="s">
        <v>103</v>
      </c>
      <c r="R5" s="108"/>
      <c r="S5" s="108" t="s">
        <v>80</v>
      </c>
      <c r="T5" s="108" t="s">
        <v>104</v>
      </c>
      <c r="U5" s="108" t="s">
        <v>105</v>
      </c>
      <c r="V5" s="109">
        <v>0.42899999999999999</v>
      </c>
      <c r="W5" s="100" t="s">
        <v>98</v>
      </c>
      <c r="X5" s="105">
        <v>1565</v>
      </c>
      <c r="Y5" s="1"/>
      <c r="Z5" s="1"/>
      <c r="AA5" s="1"/>
      <c r="AB5" s="1"/>
      <c r="AC5" s="1"/>
      <c r="AD5" s="1"/>
    </row>
    <row r="6" spans="1:30" x14ac:dyDescent="0.25">
      <c r="A6" s="67"/>
      <c r="B6" s="23" t="s">
        <v>7</v>
      </c>
      <c r="C6" s="18"/>
      <c r="D6" s="17"/>
      <c r="E6" s="148"/>
      <c r="F6" s="149"/>
      <c r="G6" s="19"/>
      <c r="H6" s="19"/>
      <c r="I6" s="19"/>
      <c r="J6" s="18"/>
      <c r="K6" s="18"/>
      <c r="L6" s="18"/>
      <c r="M6" s="19">
        <v>2</v>
      </c>
      <c r="N6" s="19"/>
      <c r="O6" s="19"/>
      <c r="P6" s="19"/>
      <c r="Q6" s="77"/>
      <c r="R6" s="77"/>
      <c r="S6" s="77"/>
      <c r="T6" s="77"/>
      <c r="U6" s="77"/>
      <c r="V6" s="37"/>
      <c r="W6" s="150"/>
      <c r="X6" s="77"/>
      <c r="Y6" s="1"/>
      <c r="Z6" s="1"/>
      <c r="AA6" s="1"/>
      <c r="AB6" s="1"/>
      <c r="AC6" s="1"/>
      <c r="AD6" s="1"/>
    </row>
    <row r="7" spans="1:30" x14ac:dyDescent="0.25">
      <c r="A7" s="67"/>
      <c r="B7" s="92"/>
      <c r="C7" s="93"/>
      <c r="D7" s="94"/>
      <c r="E7" s="95"/>
      <c r="F7" s="96"/>
      <c r="G7" s="93"/>
      <c r="H7" s="93"/>
      <c r="I7" s="93"/>
      <c r="J7" s="97"/>
      <c r="K7" s="97"/>
      <c r="L7" s="97"/>
      <c r="M7" s="93"/>
      <c r="N7" s="93"/>
      <c r="O7" s="93"/>
      <c r="P7" s="93"/>
      <c r="Q7" s="98"/>
      <c r="R7" s="98"/>
      <c r="S7" s="98"/>
      <c r="T7" s="98"/>
      <c r="U7" s="98"/>
      <c r="V7" s="93"/>
      <c r="W7" s="94"/>
      <c r="X7" s="99"/>
      <c r="Y7" s="1"/>
      <c r="Z7" s="1"/>
      <c r="AA7" s="1"/>
      <c r="AB7" s="1"/>
      <c r="AC7" s="1"/>
      <c r="AD7" s="1"/>
    </row>
    <row r="8" spans="1:30" x14ac:dyDescent="0.25">
      <c r="A8" s="64"/>
      <c r="B8" s="85" t="s">
        <v>125</v>
      </c>
      <c r="C8" s="23" t="s">
        <v>62</v>
      </c>
      <c r="D8" s="86" t="s">
        <v>63</v>
      </c>
      <c r="E8" s="87" t="s">
        <v>1</v>
      </c>
      <c r="F8" s="24"/>
      <c r="G8" s="88" t="s">
        <v>64</v>
      </c>
      <c r="H8" s="89" t="s">
        <v>65</v>
      </c>
      <c r="I8" s="89" t="s">
        <v>32</v>
      </c>
      <c r="J8" s="18" t="s">
        <v>66</v>
      </c>
      <c r="K8" s="90" t="s">
        <v>67</v>
      </c>
      <c r="L8" s="90" t="s">
        <v>68</v>
      </c>
      <c r="M8" s="88" t="s">
        <v>69</v>
      </c>
      <c r="N8" s="88" t="s">
        <v>31</v>
      </c>
      <c r="O8" s="89" t="s">
        <v>70</v>
      </c>
      <c r="P8" s="88" t="s">
        <v>65</v>
      </c>
      <c r="Q8" s="91" t="s">
        <v>17</v>
      </c>
      <c r="R8" s="91">
        <v>1</v>
      </c>
      <c r="S8" s="91">
        <v>2</v>
      </c>
      <c r="T8" s="91">
        <v>3</v>
      </c>
      <c r="U8" s="91" t="s">
        <v>71</v>
      </c>
      <c r="V8" s="18" t="s">
        <v>22</v>
      </c>
      <c r="W8" s="17" t="s">
        <v>72</v>
      </c>
      <c r="X8" s="17" t="s">
        <v>73</v>
      </c>
      <c r="Y8" s="1"/>
      <c r="Z8" s="1"/>
      <c r="AA8" s="1"/>
      <c r="AB8" s="1"/>
      <c r="AC8" s="1"/>
      <c r="AD8" s="1"/>
    </row>
    <row r="9" spans="1:30" x14ac:dyDescent="0.25">
      <c r="A9" s="67"/>
      <c r="B9" s="156" t="s">
        <v>126</v>
      </c>
      <c r="C9" s="157" t="s">
        <v>127</v>
      </c>
      <c r="D9" s="158" t="s">
        <v>74</v>
      </c>
      <c r="E9" s="159" t="s">
        <v>34</v>
      </c>
      <c r="F9" s="104"/>
      <c r="G9" s="160"/>
      <c r="H9" s="161"/>
      <c r="I9" s="160">
        <v>1</v>
      </c>
      <c r="J9" s="162" t="s">
        <v>87</v>
      </c>
      <c r="K9" s="162">
        <v>5</v>
      </c>
      <c r="L9" s="162"/>
      <c r="M9" s="162">
        <v>1</v>
      </c>
      <c r="N9" s="160"/>
      <c r="O9" s="161"/>
      <c r="P9" s="161"/>
      <c r="Q9" s="163" t="s">
        <v>128</v>
      </c>
      <c r="R9" s="163"/>
      <c r="S9" s="163" t="s">
        <v>123</v>
      </c>
      <c r="T9" s="163" t="s">
        <v>81</v>
      </c>
      <c r="U9" s="163" t="s">
        <v>123</v>
      </c>
      <c r="V9" s="164">
        <v>0.33300000000000002</v>
      </c>
      <c r="W9" s="156" t="s">
        <v>129</v>
      </c>
      <c r="X9" s="160">
        <v>1441</v>
      </c>
      <c r="Y9" s="1"/>
      <c r="Z9" s="1"/>
      <c r="AA9" s="1"/>
      <c r="AB9" s="1"/>
      <c r="AC9" s="1"/>
      <c r="AD9" s="1"/>
    </row>
    <row r="10" spans="1:30" x14ac:dyDescent="0.25">
      <c r="A10" s="67"/>
      <c r="B10" s="23" t="s">
        <v>7</v>
      </c>
      <c r="C10" s="18"/>
      <c r="D10" s="17"/>
      <c r="E10" s="148"/>
      <c r="F10" s="149"/>
      <c r="G10" s="19"/>
      <c r="H10" s="19"/>
      <c r="I10" s="19"/>
      <c r="J10" s="18"/>
      <c r="K10" s="18"/>
      <c r="L10" s="18"/>
      <c r="M10" s="19"/>
      <c r="N10" s="19"/>
      <c r="O10" s="19"/>
      <c r="P10" s="19"/>
      <c r="Q10" s="77"/>
      <c r="R10" s="77"/>
      <c r="S10" s="77"/>
      <c r="T10" s="77"/>
      <c r="U10" s="77"/>
      <c r="V10" s="37"/>
      <c r="W10" s="150"/>
      <c r="X10" s="77"/>
      <c r="Y10" s="1"/>
      <c r="Z10" s="1"/>
      <c r="AA10" s="1"/>
      <c r="AB10" s="1"/>
      <c r="AC10" s="1"/>
      <c r="AD10" s="1"/>
    </row>
    <row r="11" spans="1:30" x14ac:dyDescent="0.25">
      <c r="A11" s="67"/>
      <c r="B11" s="165"/>
      <c r="C11" s="166"/>
      <c r="D11" s="167"/>
      <c r="E11" s="168"/>
      <c r="F11" s="141"/>
      <c r="G11" s="169"/>
      <c r="H11" s="168"/>
      <c r="I11" s="166"/>
      <c r="J11" s="168"/>
      <c r="K11" s="166"/>
      <c r="L11" s="168"/>
      <c r="M11" s="168"/>
      <c r="N11" s="168"/>
      <c r="O11" s="168"/>
      <c r="P11" s="168"/>
      <c r="Q11" s="170"/>
      <c r="R11" s="170"/>
      <c r="S11" s="170"/>
      <c r="T11" s="170"/>
      <c r="U11" s="170"/>
      <c r="V11" s="168"/>
      <c r="W11" s="168"/>
      <c r="X11" s="171"/>
      <c r="Y11" s="1"/>
      <c r="Z11" s="1"/>
      <c r="AA11" s="1"/>
      <c r="AB11" s="1"/>
      <c r="AC11" s="1"/>
      <c r="AD11" s="1"/>
    </row>
    <row r="12" spans="1:30" x14ac:dyDescent="0.25">
      <c r="A12" s="67"/>
      <c r="B12" s="110"/>
      <c r="C12" s="39"/>
      <c r="D12" s="110"/>
      <c r="E12" s="111"/>
      <c r="G12" s="39"/>
      <c r="H12" s="43"/>
      <c r="I12" s="39"/>
      <c r="J12" s="24"/>
      <c r="K12" s="24"/>
      <c r="L12" s="24"/>
      <c r="M12" s="39"/>
      <c r="N12" s="39"/>
      <c r="O12" s="39"/>
      <c r="P12" s="39"/>
      <c r="Q12" s="112"/>
      <c r="R12" s="112"/>
      <c r="S12" s="112"/>
      <c r="T12" s="112"/>
      <c r="U12" s="112"/>
      <c r="V12" s="39"/>
      <c r="W12" s="110"/>
      <c r="X12" s="39"/>
      <c r="Y12" s="1"/>
      <c r="Z12" s="1"/>
      <c r="AA12" s="1"/>
      <c r="AB12" s="1"/>
      <c r="AC12" s="1"/>
      <c r="AD12" s="1"/>
    </row>
    <row r="13" spans="1:30" x14ac:dyDescent="0.25">
      <c r="A13" s="67"/>
      <c r="B13" s="110"/>
      <c r="C13" s="39"/>
      <c r="D13" s="110"/>
      <c r="E13" s="111"/>
      <c r="G13" s="39"/>
      <c r="H13" s="43"/>
      <c r="I13" s="39"/>
      <c r="J13" s="24"/>
      <c r="K13" s="24"/>
      <c r="L13" s="24"/>
      <c r="M13" s="39"/>
      <c r="N13" s="39"/>
      <c r="O13" s="39"/>
      <c r="P13" s="39"/>
      <c r="Q13" s="112"/>
      <c r="R13" s="112"/>
      <c r="S13" s="112"/>
      <c r="T13" s="112"/>
      <c r="U13" s="112"/>
      <c r="V13" s="39"/>
      <c r="W13" s="110"/>
      <c r="X13" s="39"/>
      <c r="Y13" s="1"/>
      <c r="Z13" s="1"/>
      <c r="AA13" s="1"/>
      <c r="AB13" s="1"/>
      <c r="AC13" s="1"/>
      <c r="AD13" s="1"/>
    </row>
    <row r="14" spans="1:30" x14ac:dyDescent="0.25">
      <c r="A14" s="67"/>
      <c r="B14" s="110"/>
      <c r="C14" s="39"/>
      <c r="D14" s="110"/>
      <c r="E14" s="111"/>
      <c r="G14" s="39"/>
      <c r="H14" s="43"/>
      <c r="I14" s="39"/>
      <c r="J14" s="24"/>
      <c r="K14" s="24"/>
      <c r="L14" s="24"/>
      <c r="M14" s="39"/>
      <c r="N14" s="39"/>
      <c r="O14" s="39"/>
      <c r="P14" s="39"/>
      <c r="Q14" s="112"/>
      <c r="R14" s="112"/>
      <c r="S14" s="112"/>
      <c r="T14" s="112"/>
      <c r="U14" s="112"/>
      <c r="V14" s="39"/>
      <c r="W14" s="110"/>
      <c r="X14" s="39"/>
      <c r="Y14" s="1"/>
      <c r="Z14" s="1"/>
      <c r="AA14" s="1"/>
      <c r="AB14" s="1"/>
      <c r="AC14" s="1"/>
      <c r="AD14" s="1"/>
    </row>
    <row r="15" spans="1:30" x14ac:dyDescent="0.25">
      <c r="A15" s="67"/>
      <c r="B15" s="110"/>
      <c r="C15" s="39"/>
      <c r="D15" s="110"/>
      <c r="E15" s="111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12"/>
      <c r="R15" s="112"/>
      <c r="S15" s="112"/>
      <c r="T15" s="112"/>
      <c r="U15" s="112"/>
      <c r="V15" s="39"/>
      <c r="W15" s="110"/>
      <c r="X15" s="39"/>
      <c r="Y15" s="1"/>
      <c r="Z15" s="1"/>
      <c r="AA15" s="1"/>
      <c r="AB15" s="1"/>
      <c r="AC15" s="1"/>
      <c r="AD15" s="1"/>
    </row>
    <row r="16" spans="1:30" x14ac:dyDescent="0.25">
      <c r="A16" s="67"/>
      <c r="B16" s="110"/>
      <c r="C16" s="39"/>
      <c r="D16" s="110"/>
      <c r="E16" s="111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12"/>
      <c r="R16" s="112"/>
      <c r="S16" s="112"/>
      <c r="T16" s="112"/>
      <c r="U16" s="112"/>
      <c r="V16" s="39"/>
      <c r="W16" s="110"/>
      <c r="X16" s="39"/>
      <c r="Y16" s="1"/>
      <c r="Z16" s="1"/>
      <c r="AA16" s="1"/>
      <c r="AB16" s="1"/>
      <c r="AC16" s="1"/>
      <c r="AD16" s="1"/>
    </row>
    <row r="17" spans="1:30" x14ac:dyDescent="0.25">
      <c r="A17" s="67"/>
      <c r="B17" s="110"/>
      <c r="C17" s="39"/>
      <c r="D17" s="110"/>
      <c r="E17" s="111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12"/>
      <c r="R17" s="112"/>
      <c r="S17" s="112"/>
      <c r="T17" s="112"/>
      <c r="U17" s="112"/>
      <c r="V17" s="39"/>
      <c r="W17" s="110"/>
      <c r="X17" s="39"/>
      <c r="Y17" s="1"/>
      <c r="Z17" s="1"/>
      <c r="AA17" s="1"/>
      <c r="AB17" s="1"/>
      <c r="AC17" s="1"/>
      <c r="AD17" s="1"/>
    </row>
    <row r="18" spans="1:30" x14ac:dyDescent="0.25">
      <c r="A18" s="67"/>
      <c r="B18" s="110"/>
      <c r="C18" s="39"/>
      <c r="D18" s="110"/>
      <c r="E18" s="111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12"/>
      <c r="R18" s="112"/>
      <c r="S18" s="112"/>
      <c r="T18" s="112"/>
      <c r="U18" s="112"/>
      <c r="V18" s="39"/>
      <c r="W18" s="110"/>
      <c r="X18" s="39"/>
      <c r="Y18" s="1"/>
      <c r="Z18" s="1"/>
      <c r="AA18" s="1"/>
      <c r="AB18" s="1"/>
      <c r="AC18" s="1"/>
      <c r="AD18" s="1"/>
    </row>
    <row r="19" spans="1:30" x14ac:dyDescent="0.25">
      <c r="A19" s="67"/>
      <c r="B19" s="110"/>
      <c r="C19" s="39"/>
      <c r="D19" s="110"/>
      <c r="E19" s="111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12"/>
      <c r="R19" s="112"/>
      <c r="S19" s="112"/>
      <c r="T19" s="112"/>
      <c r="U19" s="112"/>
      <c r="V19" s="39"/>
      <c r="W19" s="110"/>
      <c r="X19" s="39"/>
      <c r="Y19" s="1"/>
      <c r="Z19" s="1"/>
      <c r="AA19" s="1"/>
      <c r="AB19" s="1"/>
      <c r="AC19" s="1"/>
      <c r="AD19" s="1"/>
    </row>
    <row r="20" spans="1:30" x14ac:dyDescent="0.25">
      <c r="A20" s="67"/>
      <c r="B20" s="110"/>
      <c r="C20" s="39"/>
      <c r="D20" s="110"/>
      <c r="E20" s="111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12"/>
      <c r="R20" s="112"/>
      <c r="S20" s="112"/>
      <c r="T20" s="112"/>
      <c r="U20" s="112"/>
      <c r="V20" s="39"/>
      <c r="W20" s="110"/>
      <c r="X20" s="39"/>
      <c r="Y20" s="1"/>
      <c r="Z20" s="1"/>
      <c r="AA20" s="1"/>
      <c r="AB20" s="1"/>
      <c r="AC20" s="1"/>
      <c r="AD20" s="1"/>
    </row>
    <row r="21" spans="1:30" x14ac:dyDescent="0.25">
      <c r="A21" s="67"/>
      <c r="B21" s="110"/>
      <c r="C21" s="39"/>
      <c r="D21" s="110"/>
      <c r="E21" s="111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12"/>
      <c r="R21" s="112"/>
      <c r="S21" s="112"/>
      <c r="T21" s="112"/>
      <c r="U21" s="112"/>
      <c r="V21" s="39"/>
      <c r="W21" s="110"/>
      <c r="X21" s="39"/>
      <c r="Y21" s="1"/>
      <c r="Z21" s="1"/>
      <c r="AA21" s="1"/>
      <c r="AB21" s="1"/>
      <c r="AC21" s="1"/>
      <c r="AD21" s="1"/>
    </row>
    <row r="22" spans="1:30" x14ac:dyDescent="0.25">
      <c r="A22" s="67"/>
      <c r="B22" s="110"/>
      <c r="C22" s="39"/>
      <c r="D22" s="110"/>
      <c r="E22" s="111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12"/>
      <c r="R22" s="112"/>
      <c r="S22" s="112"/>
      <c r="T22" s="112"/>
      <c r="U22" s="112"/>
      <c r="V22" s="39"/>
      <c r="W22" s="110"/>
      <c r="X22" s="39"/>
      <c r="Y22" s="1"/>
      <c r="Z22" s="1"/>
      <c r="AA22" s="1"/>
      <c r="AB22" s="1"/>
      <c r="AC22" s="1"/>
      <c r="AD22" s="1"/>
    </row>
    <row r="23" spans="1:30" x14ac:dyDescent="0.25">
      <c r="A23" s="67"/>
      <c r="B23" s="110"/>
      <c r="C23" s="39"/>
      <c r="D23" s="110"/>
      <c r="E23" s="111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12"/>
      <c r="R23" s="112"/>
      <c r="S23" s="112"/>
      <c r="T23" s="112"/>
      <c r="U23" s="112"/>
      <c r="V23" s="39"/>
      <c r="W23" s="110"/>
      <c r="X23" s="39"/>
      <c r="Y23" s="1"/>
      <c r="Z23" s="1"/>
      <c r="AA23" s="1"/>
      <c r="AB23" s="1"/>
      <c r="AC23" s="1"/>
      <c r="AD23" s="1"/>
    </row>
    <row r="24" spans="1:30" x14ac:dyDescent="0.25">
      <c r="A24" s="67"/>
      <c r="B24" s="110"/>
      <c r="C24" s="39"/>
      <c r="D24" s="110"/>
      <c r="E24" s="111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12"/>
      <c r="R24" s="112"/>
      <c r="S24" s="112"/>
      <c r="T24" s="112"/>
      <c r="U24" s="112"/>
      <c r="V24" s="39"/>
      <c r="W24" s="110"/>
      <c r="X24" s="39"/>
      <c r="Y24" s="1"/>
      <c r="Z24" s="1"/>
      <c r="AA24" s="1"/>
      <c r="AB24" s="1"/>
      <c r="AC24" s="1"/>
      <c r="AD24" s="1"/>
    </row>
    <row r="25" spans="1:30" x14ac:dyDescent="0.25">
      <c r="A25" s="67"/>
      <c r="B25" s="110"/>
      <c r="C25" s="39"/>
      <c r="D25" s="110"/>
      <c r="E25" s="111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12"/>
      <c r="R25" s="112"/>
      <c r="S25" s="112"/>
      <c r="T25" s="112"/>
      <c r="U25" s="112"/>
      <c r="V25" s="39"/>
      <c r="W25" s="110"/>
      <c r="X25" s="39"/>
      <c r="Y25" s="1"/>
      <c r="Z25" s="1"/>
      <c r="AA25" s="1"/>
      <c r="AB25" s="1"/>
      <c r="AC25" s="1"/>
      <c r="AD25" s="1"/>
    </row>
    <row r="26" spans="1:30" x14ac:dyDescent="0.25">
      <c r="A26" s="67"/>
      <c r="B26" s="110"/>
      <c r="C26" s="39"/>
      <c r="D26" s="110"/>
      <c r="E26" s="111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12"/>
      <c r="R26" s="112"/>
      <c r="S26" s="112"/>
      <c r="T26" s="112"/>
      <c r="U26" s="112"/>
      <c r="V26" s="39"/>
      <c r="W26" s="110"/>
      <c r="X26" s="39"/>
      <c r="Y26" s="1"/>
      <c r="Z26" s="1"/>
      <c r="AA26" s="1"/>
      <c r="AB26" s="1"/>
      <c r="AC26" s="1"/>
      <c r="AD26" s="1"/>
    </row>
    <row r="27" spans="1:30" x14ac:dyDescent="0.25">
      <c r="A27" s="67"/>
      <c r="B27" s="110"/>
      <c r="C27" s="39"/>
      <c r="D27" s="110"/>
      <c r="E27" s="111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12"/>
      <c r="R27" s="112"/>
      <c r="S27" s="112"/>
      <c r="T27" s="112"/>
      <c r="U27" s="112"/>
      <c r="V27" s="39"/>
      <c r="W27" s="110"/>
      <c r="X27" s="39"/>
      <c r="Y27" s="1"/>
      <c r="Z27" s="1"/>
      <c r="AA27" s="1"/>
      <c r="AB27" s="1"/>
      <c r="AC27" s="1"/>
      <c r="AD27" s="1"/>
    </row>
    <row r="28" spans="1:30" x14ac:dyDescent="0.25">
      <c r="A28" s="67"/>
      <c r="B28" s="110"/>
      <c r="C28" s="39"/>
      <c r="D28" s="110"/>
      <c r="E28" s="111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12"/>
      <c r="R28" s="112"/>
      <c r="S28" s="112"/>
      <c r="T28" s="112"/>
      <c r="U28" s="112"/>
      <c r="V28" s="39"/>
      <c r="W28" s="110"/>
      <c r="X28" s="39"/>
      <c r="Y28" s="1"/>
      <c r="Z28" s="1"/>
      <c r="AA28" s="1"/>
      <c r="AB28" s="1"/>
      <c r="AC28" s="1"/>
      <c r="AD28" s="1"/>
    </row>
    <row r="29" spans="1:30" x14ac:dyDescent="0.25">
      <c r="A29" s="67"/>
      <c r="B29" s="110"/>
      <c r="C29" s="39"/>
      <c r="D29" s="110"/>
      <c r="E29" s="111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12"/>
      <c r="R29" s="112"/>
      <c r="S29" s="112"/>
      <c r="T29" s="112"/>
      <c r="U29" s="112"/>
      <c r="V29" s="39"/>
      <c r="W29" s="110"/>
      <c r="X29" s="39"/>
      <c r="Y29" s="1"/>
      <c r="Z29" s="1"/>
      <c r="AA29" s="1"/>
      <c r="AB29" s="1"/>
      <c r="AC29" s="1"/>
      <c r="AD29" s="1"/>
    </row>
    <row r="30" spans="1:30" x14ac:dyDescent="0.25">
      <c r="A30" s="67"/>
      <c r="B30" s="110"/>
      <c r="C30" s="39"/>
      <c r="D30" s="110"/>
      <c r="E30" s="111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12"/>
      <c r="R30" s="112"/>
      <c r="S30" s="112"/>
      <c r="T30" s="112"/>
      <c r="U30" s="112"/>
      <c r="V30" s="39"/>
      <c r="W30" s="110"/>
      <c r="X30" s="39"/>
      <c r="Y30" s="1"/>
      <c r="Z30" s="1"/>
      <c r="AA30" s="1"/>
      <c r="AB30" s="1"/>
      <c r="AC30" s="1"/>
      <c r="AD30" s="1"/>
    </row>
    <row r="31" spans="1:30" x14ac:dyDescent="0.25">
      <c r="A31" s="67"/>
      <c r="B31" s="110"/>
      <c r="C31" s="39"/>
      <c r="D31" s="110"/>
      <c r="E31" s="111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12"/>
      <c r="R31" s="112"/>
      <c r="S31" s="112"/>
      <c r="T31" s="112"/>
      <c r="U31" s="112"/>
      <c r="V31" s="39"/>
      <c r="W31" s="110"/>
      <c r="X31" s="39"/>
      <c r="Y31" s="1"/>
      <c r="Z31" s="1"/>
      <c r="AA31" s="1"/>
      <c r="AB31" s="1"/>
      <c r="AC31" s="1"/>
      <c r="AD31" s="1"/>
    </row>
    <row r="32" spans="1:30" x14ac:dyDescent="0.25">
      <c r="A32" s="67"/>
      <c r="B32" s="110"/>
      <c r="C32" s="39"/>
      <c r="D32" s="110"/>
      <c r="E32" s="111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12"/>
      <c r="R32" s="112"/>
      <c r="S32" s="112"/>
      <c r="T32" s="112"/>
      <c r="U32" s="112"/>
      <c r="V32" s="39"/>
      <c r="W32" s="110"/>
      <c r="X32" s="39"/>
      <c r="Y32" s="1"/>
      <c r="Z32" s="1"/>
      <c r="AA32" s="1"/>
      <c r="AB32" s="1"/>
      <c r="AC32" s="1"/>
      <c r="AD32" s="1"/>
    </row>
    <row r="33" spans="1:30" x14ac:dyDescent="0.25">
      <c r="A33" s="67"/>
      <c r="B33" s="110"/>
      <c r="C33" s="39"/>
      <c r="D33" s="110"/>
      <c r="E33" s="111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12"/>
      <c r="R33" s="112"/>
      <c r="S33" s="112"/>
      <c r="T33" s="112"/>
      <c r="U33" s="112"/>
      <c r="V33" s="39"/>
      <c r="W33" s="110"/>
      <c r="X33" s="39"/>
      <c r="Y33" s="1"/>
      <c r="Z33" s="1"/>
      <c r="AA33" s="1"/>
      <c r="AB33" s="1"/>
      <c r="AC33" s="1"/>
      <c r="AD33" s="1"/>
    </row>
    <row r="34" spans="1:30" x14ac:dyDescent="0.25">
      <c r="A34" s="67"/>
      <c r="B34" s="110"/>
      <c r="C34" s="39"/>
      <c r="D34" s="110"/>
      <c r="E34" s="111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12"/>
      <c r="R34" s="112"/>
      <c r="S34" s="112"/>
      <c r="T34" s="112"/>
      <c r="U34" s="112"/>
      <c r="V34" s="39"/>
      <c r="W34" s="110"/>
      <c r="X34" s="39"/>
      <c r="Y34" s="1"/>
      <c r="Z34" s="1"/>
      <c r="AA34" s="1"/>
      <c r="AB34" s="1"/>
      <c r="AC34" s="1"/>
      <c r="AD34" s="1"/>
    </row>
    <row r="35" spans="1:30" x14ac:dyDescent="0.25">
      <c r="A35" s="67"/>
      <c r="B35" s="110"/>
      <c r="C35" s="39"/>
      <c r="D35" s="110"/>
      <c r="E35" s="111"/>
      <c r="G35" s="39"/>
      <c r="H35" s="43"/>
      <c r="I35" s="39"/>
      <c r="J35" s="24"/>
      <c r="K35" s="24"/>
      <c r="L35" s="24"/>
      <c r="M35" s="39"/>
      <c r="N35" s="39"/>
      <c r="O35" s="39"/>
      <c r="P35" s="39"/>
      <c r="Q35" s="112"/>
      <c r="R35" s="112"/>
      <c r="S35" s="112"/>
      <c r="T35" s="112"/>
      <c r="U35" s="112"/>
      <c r="V35" s="39"/>
      <c r="W35" s="110"/>
      <c r="X35" s="39"/>
      <c r="Y35" s="1"/>
      <c r="Z35" s="1"/>
      <c r="AA35" s="1"/>
      <c r="AB35" s="1"/>
      <c r="AC35" s="1"/>
      <c r="AD35" s="1"/>
    </row>
    <row r="36" spans="1:30" x14ac:dyDescent="0.25">
      <c r="A36" s="67"/>
      <c r="B36" s="110"/>
      <c r="C36" s="39"/>
      <c r="D36" s="110"/>
      <c r="E36" s="111"/>
      <c r="G36" s="39"/>
      <c r="H36" s="43"/>
      <c r="I36" s="39"/>
      <c r="J36" s="24"/>
      <c r="K36" s="24"/>
      <c r="L36" s="24"/>
      <c r="M36" s="39"/>
      <c r="N36" s="39"/>
      <c r="O36" s="39"/>
      <c r="P36" s="39"/>
      <c r="Q36" s="112"/>
      <c r="R36" s="112"/>
      <c r="S36" s="112"/>
      <c r="T36" s="112"/>
      <c r="U36" s="112"/>
      <c r="V36" s="39"/>
      <c r="W36" s="110"/>
      <c r="X36" s="39"/>
      <c r="Y36" s="1"/>
      <c r="Z36" s="1"/>
      <c r="AA36" s="1"/>
      <c r="AB36" s="1"/>
      <c r="AC36" s="1"/>
      <c r="AD36" s="1"/>
    </row>
    <row r="37" spans="1:30" x14ac:dyDescent="0.25">
      <c r="A37" s="67"/>
      <c r="B37" s="110"/>
      <c r="C37" s="39"/>
      <c r="D37" s="110"/>
      <c r="E37" s="111"/>
      <c r="G37" s="39"/>
      <c r="H37" s="43"/>
      <c r="I37" s="39"/>
      <c r="J37" s="24"/>
      <c r="K37" s="24"/>
      <c r="L37" s="24"/>
      <c r="M37" s="39"/>
      <c r="N37" s="39"/>
      <c r="O37" s="39"/>
      <c r="P37" s="39"/>
      <c r="Q37" s="112"/>
      <c r="R37" s="112"/>
      <c r="S37" s="112"/>
      <c r="T37" s="112"/>
      <c r="U37" s="112"/>
      <c r="V37" s="39"/>
      <c r="W37" s="110"/>
      <c r="X37" s="39"/>
      <c r="Y37" s="1"/>
      <c r="Z37" s="1"/>
      <c r="AA37" s="1"/>
      <c r="AB37" s="1"/>
      <c r="AC37" s="1"/>
      <c r="AD37" s="1"/>
    </row>
    <row r="38" spans="1:30" x14ac:dyDescent="0.25">
      <c r="A38" s="67"/>
      <c r="B38" s="110"/>
      <c r="C38" s="39"/>
      <c r="D38" s="110"/>
      <c r="E38" s="111"/>
      <c r="G38" s="39"/>
      <c r="H38" s="43"/>
      <c r="I38" s="39"/>
      <c r="J38" s="24"/>
      <c r="K38" s="24"/>
      <c r="L38" s="24"/>
      <c r="M38" s="39"/>
      <c r="N38" s="39"/>
      <c r="O38" s="39"/>
      <c r="P38" s="39"/>
      <c r="Q38" s="112"/>
      <c r="R38" s="112"/>
      <c r="S38" s="112"/>
      <c r="T38" s="112"/>
      <c r="U38" s="112"/>
      <c r="V38" s="39"/>
      <c r="W38" s="110"/>
      <c r="X38" s="39"/>
      <c r="Y38" s="1"/>
      <c r="Z38" s="1"/>
      <c r="AA38" s="1"/>
      <c r="AB38" s="1"/>
      <c r="AC38" s="1"/>
      <c r="AD38" s="1"/>
    </row>
    <row r="39" spans="1:30" x14ac:dyDescent="0.25">
      <c r="A39" s="67"/>
      <c r="B39" s="110"/>
      <c r="C39" s="39"/>
      <c r="D39" s="110"/>
      <c r="E39" s="111"/>
      <c r="G39" s="39"/>
      <c r="H39" s="43"/>
      <c r="I39" s="39"/>
      <c r="J39" s="24"/>
      <c r="K39" s="24"/>
      <c r="L39" s="24"/>
      <c r="M39" s="39"/>
      <c r="N39" s="39"/>
      <c r="O39" s="39"/>
      <c r="P39" s="39"/>
      <c r="Q39" s="112"/>
      <c r="R39" s="112"/>
      <c r="S39" s="112"/>
      <c r="T39" s="112"/>
      <c r="U39" s="112"/>
      <c r="V39" s="39"/>
      <c r="W39" s="110"/>
      <c r="X39" s="39"/>
      <c r="Y39" s="1"/>
      <c r="Z39" s="1"/>
      <c r="AA39" s="1"/>
      <c r="AB39" s="1"/>
      <c r="AC39" s="1"/>
      <c r="AD39" s="1"/>
    </row>
    <row r="40" spans="1:30" x14ac:dyDescent="0.25">
      <c r="A40" s="67"/>
      <c r="B40" s="110"/>
      <c r="C40" s="39"/>
      <c r="D40" s="110"/>
      <c r="E40" s="111"/>
      <c r="G40" s="39"/>
      <c r="H40" s="43"/>
      <c r="I40" s="39"/>
      <c r="J40" s="24"/>
      <c r="K40" s="24"/>
      <c r="L40" s="24"/>
      <c r="M40" s="39"/>
      <c r="N40" s="39"/>
      <c r="O40" s="39"/>
      <c r="P40" s="39"/>
      <c r="Q40" s="112"/>
      <c r="R40" s="112"/>
      <c r="S40" s="112"/>
      <c r="T40" s="112"/>
      <c r="U40" s="112"/>
      <c r="V40" s="39"/>
      <c r="W40" s="110"/>
      <c r="X40" s="39"/>
      <c r="Y40" s="1"/>
      <c r="Z40" s="1"/>
      <c r="AA40" s="1"/>
      <c r="AB40" s="1"/>
      <c r="AC40" s="1"/>
      <c r="AD40" s="1"/>
    </row>
    <row r="41" spans="1:30" x14ac:dyDescent="0.25">
      <c r="A41" s="67"/>
      <c r="B41" s="110"/>
      <c r="C41" s="39"/>
      <c r="D41" s="110"/>
      <c r="E41" s="111"/>
      <c r="G41" s="39"/>
      <c r="H41" s="43"/>
      <c r="I41" s="39"/>
      <c r="J41" s="24"/>
      <c r="K41" s="24"/>
      <c r="L41" s="24"/>
      <c r="M41" s="39"/>
      <c r="N41" s="39"/>
      <c r="O41" s="39"/>
      <c r="P41" s="39"/>
      <c r="Q41" s="112"/>
      <c r="R41" s="112"/>
      <c r="S41" s="112"/>
      <c r="T41" s="112"/>
      <c r="U41" s="112"/>
      <c r="V41" s="39"/>
      <c r="W41" s="110"/>
      <c r="X41" s="39"/>
      <c r="Y41" s="1"/>
      <c r="Z41" s="1"/>
      <c r="AA41" s="1"/>
      <c r="AB41" s="1"/>
      <c r="AC41" s="1"/>
      <c r="AD41" s="1"/>
    </row>
    <row r="42" spans="1:30" x14ac:dyDescent="0.25">
      <c r="A42" s="67"/>
      <c r="B42" s="110"/>
      <c r="C42" s="39"/>
      <c r="D42" s="110"/>
      <c r="E42" s="111"/>
      <c r="G42" s="39"/>
      <c r="H42" s="43"/>
      <c r="I42" s="39"/>
      <c r="J42" s="24"/>
      <c r="K42" s="24"/>
      <c r="L42" s="24"/>
      <c r="M42" s="39"/>
      <c r="N42" s="39"/>
      <c r="O42" s="39"/>
      <c r="P42" s="39"/>
      <c r="Q42" s="112"/>
      <c r="R42" s="112"/>
      <c r="S42" s="112"/>
      <c r="T42" s="112"/>
      <c r="U42" s="112"/>
      <c r="V42" s="39"/>
      <c r="W42" s="110"/>
      <c r="X42" s="39"/>
      <c r="Y42" s="1"/>
      <c r="Z42" s="1"/>
      <c r="AA42" s="1"/>
      <c r="AB42" s="1"/>
      <c r="AC42" s="1"/>
      <c r="AD42" s="1"/>
    </row>
    <row r="43" spans="1:30" x14ac:dyDescent="0.25">
      <c r="A43" s="67"/>
      <c r="B43" s="110"/>
      <c r="C43" s="39"/>
      <c r="D43" s="110"/>
      <c r="E43" s="111"/>
      <c r="G43" s="39"/>
      <c r="H43" s="43"/>
      <c r="I43" s="39"/>
      <c r="J43" s="24"/>
      <c r="K43" s="24"/>
      <c r="L43" s="24"/>
      <c r="M43" s="39"/>
      <c r="N43" s="39"/>
      <c r="O43" s="39"/>
      <c r="P43" s="39"/>
      <c r="Q43" s="112"/>
      <c r="R43" s="112"/>
      <c r="S43" s="112"/>
      <c r="T43" s="112"/>
      <c r="U43" s="112"/>
      <c r="V43" s="39"/>
      <c r="W43" s="110"/>
      <c r="X43" s="39"/>
      <c r="Y43" s="1"/>
      <c r="Z43" s="1"/>
      <c r="AA43" s="1"/>
      <c r="AB43" s="1"/>
      <c r="AC43" s="1"/>
      <c r="AD43" s="1"/>
    </row>
    <row r="44" spans="1:30" x14ac:dyDescent="0.25">
      <c r="A44" s="67"/>
      <c r="B44" s="110"/>
      <c r="C44" s="39"/>
      <c r="D44" s="110"/>
      <c r="E44" s="111"/>
      <c r="G44" s="39"/>
      <c r="H44" s="43"/>
      <c r="I44" s="39"/>
      <c r="J44" s="24"/>
      <c r="K44" s="24"/>
      <c r="L44" s="24"/>
      <c r="M44" s="39"/>
      <c r="N44" s="39"/>
      <c r="O44" s="39"/>
      <c r="P44" s="39"/>
      <c r="Q44" s="112"/>
      <c r="R44" s="112"/>
      <c r="S44" s="112"/>
      <c r="T44" s="112"/>
      <c r="U44" s="112"/>
      <c r="V44" s="39"/>
      <c r="W44" s="110"/>
      <c r="X44" s="39"/>
      <c r="Y44" s="1"/>
      <c r="Z44" s="1"/>
      <c r="AA44" s="1"/>
      <c r="AB44" s="1"/>
      <c r="AC44" s="1"/>
      <c r="AD44" s="1"/>
    </row>
    <row r="45" spans="1:30" x14ac:dyDescent="0.25">
      <c r="A45" s="67"/>
      <c r="B45" s="110"/>
      <c r="C45" s="39"/>
      <c r="D45" s="110"/>
      <c r="E45" s="111"/>
      <c r="G45" s="39"/>
      <c r="H45" s="43"/>
      <c r="I45" s="39"/>
      <c r="J45" s="24"/>
      <c r="K45" s="24"/>
      <c r="L45" s="24"/>
      <c r="M45" s="39"/>
      <c r="N45" s="39"/>
      <c r="O45" s="39"/>
      <c r="P45" s="39"/>
      <c r="Q45" s="112"/>
      <c r="R45" s="112"/>
      <c r="S45" s="112"/>
      <c r="T45" s="112"/>
      <c r="U45" s="112"/>
      <c r="V45" s="39"/>
      <c r="W45" s="110"/>
      <c r="X45" s="39"/>
      <c r="Y45" s="1"/>
      <c r="Z45" s="1"/>
      <c r="AA45" s="1"/>
      <c r="AB45" s="1"/>
      <c r="AC45" s="1"/>
      <c r="AD45" s="1"/>
    </row>
    <row r="46" spans="1:30" x14ac:dyDescent="0.25">
      <c r="A46" s="67"/>
      <c r="B46" s="110"/>
      <c r="C46" s="39"/>
      <c r="D46" s="110"/>
      <c r="E46" s="111"/>
      <c r="G46" s="39"/>
      <c r="H46" s="43"/>
      <c r="I46" s="39"/>
      <c r="J46" s="24"/>
      <c r="K46" s="24"/>
      <c r="L46" s="24"/>
      <c r="M46" s="39"/>
      <c r="N46" s="39"/>
      <c r="O46" s="39"/>
      <c r="P46" s="39"/>
      <c r="Q46" s="112"/>
      <c r="R46" s="112"/>
      <c r="S46" s="112"/>
      <c r="T46" s="112"/>
      <c r="U46" s="112"/>
      <c r="V46" s="39"/>
      <c r="W46" s="110"/>
      <c r="X46" s="39"/>
      <c r="Y46" s="1"/>
      <c r="Z46" s="1"/>
      <c r="AA46" s="1"/>
      <c r="AB46" s="1"/>
      <c r="AC46" s="1"/>
      <c r="AD46" s="1"/>
    </row>
    <row r="47" spans="1:30" x14ac:dyDescent="0.25">
      <c r="A47" s="67"/>
      <c r="B47" s="110"/>
      <c r="C47" s="39"/>
      <c r="D47" s="110"/>
      <c r="E47" s="111"/>
      <c r="G47" s="39"/>
      <c r="H47" s="43"/>
      <c r="I47" s="39"/>
      <c r="J47" s="24"/>
      <c r="K47" s="24"/>
      <c r="L47" s="24"/>
      <c r="M47" s="39"/>
      <c r="N47" s="39"/>
      <c r="O47" s="39"/>
      <c r="P47" s="39"/>
      <c r="Q47" s="112"/>
      <c r="R47" s="112"/>
      <c r="S47" s="112"/>
      <c r="T47" s="112"/>
      <c r="U47" s="112"/>
      <c r="V47" s="39"/>
      <c r="W47" s="110"/>
      <c r="X47" s="39"/>
      <c r="Y47" s="1"/>
      <c r="Z47" s="1"/>
      <c r="AA47" s="1"/>
      <c r="AB47" s="1"/>
      <c r="AC47" s="1"/>
      <c r="AD47" s="1"/>
    </row>
    <row r="48" spans="1:30" x14ac:dyDescent="0.25">
      <c r="A48" s="67"/>
      <c r="B48" s="110"/>
      <c r="C48" s="39"/>
      <c r="D48" s="110"/>
      <c r="E48" s="111"/>
      <c r="G48" s="39"/>
      <c r="H48" s="43"/>
      <c r="I48" s="39"/>
      <c r="J48" s="24"/>
      <c r="K48" s="24"/>
      <c r="L48" s="24"/>
      <c r="M48" s="39"/>
      <c r="N48" s="39"/>
      <c r="O48" s="39"/>
      <c r="P48" s="39"/>
      <c r="Q48" s="112"/>
      <c r="R48" s="112"/>
      <c r="S48" s="112"/>
      <c r="T48" s="112"/>
      <c r="U48" s="112"/>
      <c r="V48" s="39"/>
      <c r="W48" s="110"/>
      <c r="X48" s="39"/>
      <c r="Y48" s="1"/>
      <c r="Z48" s="1"/>
      <c r="AA48" s="1"/>
      <c r="AB48" s="1"/>
      <c r="AC48" s="1"/>
      <c r="AD48" s="1"/>
    </row>
    <row r="49" spans="1:30" x14ac:dyDescent="0.25">
      <c r="A49" s="67"/>
      <c r="B49" s="110"/>
      <c r="C49" s="39"/>
      <c r="D49" s="110"/>
      <c r="E49" s="111"/>
      <c r="G49" s="39"/>
      <c r="H49" s="43"/>
      <c r="I49" s="39"/>
      <c r="J49" s="24"/>
      <c r="K49" s="24"/>
      <c r="L49" s="24"/>
      <c r="M49" s="39"/>
      <c r="N49" s="39"/>
      <c r="O49" s="39"/>
      <c r="P49" s="39"/>
      <c r="Q49" s="112"/>
      <c r="R49" s="112"/>
      <c r="S49" s="112"/>
      <c r="T49" s="112"/>
      <c r="U49" s="112"/>
      <c r="V49" s="39"/>
      <c r="W49" s="110"/>
      <c r="X49" s="39"/>
      <c r="Y49" s="1"/>
      <c r="Z49" s="1"/>
      <c r="AA49" s="1"/>
      <c r="AB49" s="1"/>
      <c r="AC49" s="1"/>
      <c r="AD49" s="1"/>
    </row>
    <row r="50" spans="1:30" x14ac:dyDescent="0.25">
      <c r="A50" s="67"/>
      <c r="B50" s="110"/>
      <c r="C50" s="39"/>
      <c r="D50" s="110"/>
      <c r="E50" s="111"/>
      <c r="G50" s="39"/>
      <c r="H50" s="43"/>
      <c r="I50" s="39"/>
      <c r="J50" s="24"/>
      <c r="K50" s="24"/>
      <c r="L50" s="24"/>
      <c r="M50" s="39"/>
      <c r="N50" s="39"/>
      <c r="O50" s="39"/>
      <c r="P50" s="39"/>
      <c r="Q50" s="112"/>
      <c r="R50" s="112"/>
      <c r="S50" s="112"/>
      <c r="T50" s="112"/>
      <c r="U50" s="112"/>
      <c r="V50" s="39"/>
      <c r="W50" s="110"/>
      <c r="X50" s="39"/>
      <c r="Y50" s="1"/>
      <c r="Z50" s="1"/>
      <c r="AA50" s="1"/>
      <c r="AB50" s="1"/>
      <c r="AC50" s="1"/>
      <c r="AD50" s="1"/>
    </row>
    <row r="51" spans="1:30" x14ac:dyDescent="0.25">
      <c r="A51" s="67"/>
      <c r="B51" s="110"/>
      <c r="C51" s="39"/>
      <c r="D51" s="110"/>
      <c r="E51" s="111"/>
      <c r="G51" s="39"/>
      <c r="H51" s="43"/>
      <c r="I51" s="39"/>
      <c r="J51" s="24"/>
      <c r="K51" s="24"/>
      <c r="L51" s="24"/>
      <c r="M51" s="39"/>
      <c r="N51" s="39"/>
      <c r="O51" s="39"/>
      <c r="P51" s="39"/>
      <c r="Q51" s="112"/>
      <c r="R51" s="112"/>
      <c r="S51" s="112"/>
      <c r="T51" s="112"/>
      <c r="U51" s="112"/>
      <c r="V51" s="39"/>
      <c r="W51" s="110"/>
      <c r="X51" s="39"/>
      <c r="Y51" s="1"/>
      <c r="Z51" s="1"/>
      <c r="AA51" s="1"/>
      <c r="AB51" s="1"/>
      <c r="AC51" s="1"/>
      <c r="AD51" s="1"/>
    </row>
    <row r="52" spans="1:30" x14ac:dyDescent="0.25">
      <c r="A52" s="67"/>
      <c r="B52" s="110"/>
      <c r="C52" s="39"/>
      <c r="D52" s="110"/>
      <c r="E52" s="111"/>
      <c r="G52" s="39"/>
      <c r="H52" s="43"/>
      <c r="I52" s="39"/>
      <c r="J52" s="24"/>
      <c r="K52" s="24"/>
      <c r="L52" s="24"/>
      <c r="M52" s="39"/>
      <c r="N52" s="39"/>
      <c r="O52" s="39"/>
      <c r="P52" s="39"/>
      <c r="Q52" s="112"/>
      <c r="R52" s="112"/>
      <c r="S52" s="112"/>
      <c r="T52" s="112"/>
      <c r="U52" s="112"/>
      <c r="V52" s="39"/>
      <c r="W52" s="110"/>
      <c r="X52" s="39"/>
      <c r="Y52" s="1"/>
      <c r="Z52" s="1"/>
      <c r="AA52" s="1"/>
      <c r="AB52" s="1"/>
      <c r="AC52" s="1"/>
      <c r="AD52" s="1"/>
    </row>
    <row r="53" spans="1:30" x14ac:dyDescent="0.25">
      <c r="A53" s="67"/>
      <c r="B53" s="110"/>
      <c r="C53" s="39"/>
      <c r="D53" s="110"/>
      <c r="E53" s="111"/>
      <c r="G53" s="39"/>
      <c r="H53" s="43"/>
      <c r="I53" s="39"/>
      <c r="J53" s="24"/>
      <c r="K53" s="24"/>
      <c r="L53" s="24"/>
      <c r="M53" s="39"/>
      <c r="N53" s="39"/>
      <c r="O53" s="39"/>
      <c r="P53" s="39"/>
      <c r="Q53" s="112"/>
      <c r="R53" s="112"/>
      <c r="S53" s="112"/>
      <c r="T53" s="112"/>
      <c r="U53" s="112"/>
      <c r="V53" s="39"/>
      <c r="W53" s="110"/>
      <c r="X53" s="39"/>
      <c r="Y53" s="1"/>
      <c r="Z53" s="1"/>
      <c r="AA53" s="1"/>
      <c r="AB53" s="1"/>
      <c r="AC53" s="1"/>
      <c r="AD53" s="1"/>
    </row>
    <row r="54" spans="1:30" x14ac:dyDescent="0.25">
      <c r="A54" s="67"/>
      <c r="B54" s="110"/>
      <c r="C54" s="39"/>
      <c r="D54" s="110"/>
      <c r="E54" s="111"/>
      <c r="G54" s="39"/>
      <c r="H54" s="43"/>
      <c r="I54" s="39"/>
      <c r="J54" s="24"/>
      <c r="K54" s="24"/>
      <c r="L54" s="24"/>
      <c r="M54" s="39"/>
      <c r="N54" s="39"/>
      <c r="O54" s="39"/>
      <c r="P54" s="39"/>
      <c r="Q54" s="112"/>
      <c r="R54" s="112"/>
      <c r="S54" s="112"/>
      <c r="T54" s="112"/>
      <c r="U54" s="112"/>
      <c r="V54" s="39"/>
      <c r="W54" s="110"/>
      <c r="X54" s="39"/>
      <c r="Y54" s="1"/>
      <c r="Z54" s="1"/>
      <c r="AA54" s="1"/>
      <c r="AB54" s="1"/>
      <c r="AC54" s="1"/>
      <c r="AD54" s="1"/>
    </row>
    <row r="55" spans="1:30" x14ac:dyDescent="0.25">
      <c r="A55" s="67"/>
      <c r="B55" s="110"/>
      <c r="C55" s="39"/>
      <c r="D55" s="110"/>
      <c r="E55" s="111"/>
      <c r="G55" s="39"/>
      <c r="H55" s="43"/>
      <c r="I55" s="39"/>
      <c r="J55" s="24"/>
      <c r="K55" s="24"/>
      <c r="L55" s="24"/>
      <c r="M55" s="39"/>
      <c r="N55" s="39"/>
      <c r="O55" s="39"/>
      <c r="P55" s="39"/>
      <c r="Q55" s="112"/>
      <c r="R55" s="112"/>
      <c r="S55" s="112"/>
      <c r="T55" s="112"/>
      <c r="U55" s="112"/>
      <c r="V55" s="39"/>
      <c r="W55" s="110"/>
      <c r="X55" s="39"/>
      <c r="Y55" s="1"/>
      <c r="Z55" s="1"/>
      <c r="AA55" s="1"/>
      <c r="AB55" s="1"/>
      <c r="AC55" s="1"/>
      <c r="AD55" s="1"/>
    </row>
    <row r="56" spans="1:30" x14ac:dyDescent="0.25">
      <c r="A56" s="67"/>
      <c r="B56" s="110"/>
      <c r="C56" s="39"/>
      <c r="D56" s="110"/>
      <c r="E56" s="111"/>
      <c r="G56" s="39"/>
      <c r="H56" s="43"/>
      <c r="I56" s="39"/>
      <c r="J56" s="24"/>
      <c r="K56" s="24"/>
      <c r="L56" s="24"/>
      <c r="M56" s="39"/>
      <c r="N56" s="39"/>
      <c r="O56" s="39"/>
      <c r="P56" s="39"/>
      <c r="Q56" s="112"/>
      <c r="R56" s="112"/>
      <c r="S56" s="112"/>
      <c r="T56" s="112"/>
      <c r="U56" s="112"/>
      <c r="V56" s="39"/>
      <c r="W56" s="110"/>
      <c r="X56" s="39"/>
      <c r="Y56" s="1"/>
      <c r="Z56" s="1"/>
      <c r="AA56" s="1"/>
      <c r="AB56" s="1"/>
      <c r="AC56" s="1"/>
      <c r="AD56" s="1"/>
    </row>
    <row r="57" spans="1:30" x14ac:dyDescent="0.25">
      <c r="A57" s="67"/>
      <c r="B57" s="110"/>
      <c r="C57" s="39"/>
      <c r="D57" s="110"/>
      <c r="E57" s="111"/>
      <c r="G57" s="39"/>
      <c r="H57" s="43"/>
      <c r="I57" s="39"/>
      <c r="J57" s="24"/>
      <c r="K57" s="24"/>
      <c r="L57" s="24"/>
      <c r="M57" s="39"/>
      <c r="N57" s="39"/>
      <c r="O57" s="39"/>
      <c r="P57" s="39"/>
      <c r="Q57" s="112"/>
      <c r="R57" s="112"/>
      <c r="S57" s="112"/>
      <c r="T57" s="112"/>
      <c r="U57" s="112"/>
      <c r="V57" s="39"/>
      <c r="W57" s="110"/>
      <c r="X57" s="39"/>
      <c r="Y57" s="1"/>
      <c r="Z57" s="1"/>
      <c r="AA57" s="1"/>
      <c r="AB57" s="1"/>
      <c r="AC57" s="1"/>
      <c r="AD57" s="1"/>
    </row>
    <row r="58" spans="1:30" x14ac:dyDescent="0.25">
      <c r="A58" s="67"/>
      <c r="B58" s="110"/>
      <c r="C58" s="39"/>
      <c r="D58" s="110"/>
      <c r="E58" s="111"/>
      <c r="G58" s="39"/>
      <c r="H58" s="43"/>
      <c r="I58" s="39"/>
      <c r="J58" s="24"/>
      <c r="K58" s="24"/>
      <c r="L58" s="24"/>
      <c r="M58" s="39"/>
      <c r="N58" s="39"/>
      <c r="O58" s="39"/>
      <c r="P58" s="39"/>
      <c r="Q58" s="112"/>
      <c r="R58" s="112"/>
      <c r="S58" s="112"/>
      <c r="T58" s="112"/>
      <c r="U58" s="112"/>
      <c r="V58" s="39"/>
      <c r="W58" s="110"/>
      <c r="X58" s="39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2020-09-28T07:32:47Z</dcterms:modified>
</cp:coreProperties>
</file>