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2" i="1" l="1"/>
  <c r="J52" i="1"/>
  <c r="I52" i="1"/>
  <c r="H52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4" i="1"/>
  <c r="J44" i="1"/>
  <c r="I44" i="1"/>
  <c r="H44" i="1"/>
  <c r="K43" i="1"/>
  <c r="J43" i="1"/>
  <c r="I43" i="1"/>
  <c r="H43" i="1"/>
  <c r="K45" i="1"/>
  <c r="J45" i="1"/>
  <c r="I45" i="1"/>
  <c r="H45" i="1"/>
  <c r="K39" i="1"/>
  <c r="J39" i="1"/>
  <c r="I39" i="1"/>
  <c r="H39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AR9" i="4" l="1"/>
  <c r="K15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I9" i="4"/>
  <c r="H9" i="4"/>
  <c r="H13" i="4" s="1"/>
  <c r="G9" i="4"/>
  <c r="G13" i="4" s="1"/>
  <c r="G15" i="4" s="1"/>
  <c r="F9" i="4"/>
  <c r="F13" i="4" s="1"/>
  <c r="E9" i="4"/>
  <c r="E13" i="4" s="1"/>
  <c r="E15" i="4" s="1"/>
  <c r="F14" i="4" l="1"/>
  <c r="N14" i="4" s="1"/>
  <c r="H14" i="4"/>
  <c r="M14" i="4" s="1"/>
  <c r="K13" i="4"/>
  <c r="L14" i="4"/>
  <c r="H15" i="4"/>
  <c r="M15" i="4" s="1"/>
  <c r="J14" i="4"/>
  <c r="O14" i="4"/>
  <c r="I13" i="4"/>
  <c r="AF9" i="4"/>
  <c r="F15" i="4" l="1"/>
  <c r="N15" i="4" s="1"/>
  <c r="I15" i="4"/>
  <c r="L15" i="4"/>
  <c r="O15" i="4" l="1"/>
  <c r="J15" i="4"/>
  <c r="P12" i="3" l="1"/>
  <c r="O12" i="3"/>
  <c r="M12" i="3"/>
  <c r="M6" i="3"/>
  <c r="O25" i="1"/>
</calcChain>
</file>

<file path=xl/sharedStrings.xml><?xml version="1.0" encoding="utf-8"?>
<sst xmlns="http://schemas.openxmlformats.org/spreadsheetml/2006/main" count="542" uniqueCount="298">
  <si>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</si>
  <si>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</si>
  <si>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</si>
  <si>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</si>
  <si>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</si>
  <si>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</si>
  <si>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</si>
  <si>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</si>
  <si>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</si>
  <si>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</si>
  <si>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</si>
  <si>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</si>
  <si>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</si>
  <si>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</si>
  <si>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</si>
  <si>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</si>
  <si>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</si>
  <si>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</si>
  <si>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</si>
  <si>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</si>
  <si>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</si>
  <si>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</si>
  <si>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</si>
  <si>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</si>
  <si>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</si>
  <si>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</si>
  <si>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</si>
  <si>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</si>
  <si>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</si>
  <si>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</si>
  <si>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</si>
  <si>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</si>
  <si>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</si>
  <si>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</si>
  <si>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</si>
  <si>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</si>
  <si>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</si>
  <si>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</si>
  <si>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</si>
  <si>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</si>
  <si>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</si>
  <si>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</si>
  <si>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</si>
  <si>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</si>
  <si>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</si>
  <si>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</si>
  <si>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</si>
  <si>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</si>
  <si>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</si>
  <si>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</si>
  <si>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</si>
  <si>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</si>
  <si>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</si>
  <si>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</si>
  <si>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</si>
  <si>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</si>
  <si>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</si>
  <si>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</si>
  <si>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</si>
  <si>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</si>
  <si>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3.</t>
  </si>
  <si>
    <t>1/3</t>
  </si>
  <si>
    <t>B - POJAT</t>
  </si>
  <si>
    <t>A - POJAT</t>
  </si>
  <si>
    <t>2/3</t>
  </si>
  <si>
    <t>1.</t>
  </si>
  <si>
    <t>6.</t>
  </si>
  <si>
    <t>7.</t>
  </si>
  <si>
    <t>jok</t>
  </si>
  <si>
    <t>8.</t>
  </si>
  <si>
    <t xml:space="preserve">      Mitalit</t>
  </si>
  <si>
    <t>Jaakko Antila</t>
  </si>
  <si>
    <t>24.10.1980</t>
  </si>
  <si>
    <t>Virkiä</t>
  </si>
  <si>
    <t>suomensarja</t>
  </si>
  <si>
    <t>KoU</t>
  </si>
  <si>
    <t>UPV</t>
  </si>
  <si>
    <t>SMJ</t>
  </si>
  <si>
    <t>5.</t>
  </si>
  <si>
    <t>Lippo</t>
  </si>
  <si>
    <t>ViVe</t>
  </si>
  <si>
    <t>NJ</t>
  </si>
  <si>
    <t>PuMu</t>
  </si>
  <si>
    <t>2.</t>
  </si>
  <si>
    <t>KPL</t>
  </si>
  <si>
    <t>Virkiä = Lapuan Virkiä  (1907), kasvattajaseura</t>
  </si>
  <si>
    <t>KoU = Koskenkorvan Urheilijat  (1945)</t>
  </si>
  <si>
    <t>UPV = Ulvilan Pesä-Veikot  (1957)</t>
  </si>
  <si>
    <t>SMJ = Seinäjoen Maila-Jussit  (1932)</t>
  </si>
  <si>
    <t>Lippo = Oulun Lippo  (1955)</t>
  </si>
  <si>
    <t>ViVe = Vimpelin Veto  (1934)</t>
  </si>
  <si>
    <t>NJ = Nurmon Jymy  (1925)</t>
  </si>
  <si>
    <t>PuMu = Puna-Mustat, Helsinki  (1941)</t>
  </si>
  <si>
    <t>KPL = Kouvolan Pallonlyöjät  (1931)</t>
  </si>
  <si>
    <t>19.05. 2001  KoU - KaMa  0-2  (1-2, 2-5)</t>
  </si>
  <si>
    <t>03.07. 2001  KoU - HP  2-0  (6-0, 10-1)</t>
  </si>
  <si>
    <t>03.06. 2001  AA - KoU  0-2  (1-5, 0-10)</t>
  </si>
  <si>
    <t>19.07. 2001  KoU - Kiri  2-0  (12-5, 9-2)</t>
  </si>
  <si>
    <t xml:space="preserve">  20 v   6 kk 25 pv</t>
  </si>
  <si>
    <t>13.  ottelu</t>
  </si>
  <si>
    <t xml:space="preserve">  20 v   6 kk   9 pv</t>
  </si>
  <si>
    <t>5.  ottelu</t>
  </si>
  <si>
    <t xml:space="preserve">  20 v   5 kk 10 pv</t>
  </si>
  <si>
    <t>18.  ottelu</t>
  </si>
  <si>
    <t>MIEHET</t>
  </si>
  <si>
    <t>02.07. 2006  Kitee</t>
  </si>
  <si>
    <t xml:space="preserve">  1-0  (3-0, 1-1)</t>
  </si>
  <si>
    <t>Länsi</t>
  </si>
  <si>
    <t>1v</t>
  </si>
  <si>
    <t>Matti Iivarinen</t>
  </si>
  <si>
    <t>5212</t>
  </si>
  <si>
    <t>20.06. 2004  Hyvinkää</t>
  </si>
  <si>
    <t xml:space="preserve">  2-1  (5-1, 4-5, 1-0)</t>
  </si>
  <si>
    <t>Pasi Virtanen</t>
  </si>
  <si>
    <t>4310</t>
  </si>
  <si>
    <t>Ikä ensimmäisessä ottelussa</t>
  </si>
  <si>
    <t>25 v  8 kk  8 pv</t>
  </si>
  <si>
    <t>12.07. 1996  Kitee</t>
  </si>
  <si>
    <t xml:space="preserve">  1-0  (3-3, 1-0)</t>
  </si>
  <si>
    <t>Olli Viljaranta</t>
  </si>
  <si>
    <t>3452</t>
  </si>
  <si>
    <t>15.08. 1997  Hyvinkää</t>
  </si>
  <si>
    <t xml:space="preserve">  2-1  (2-8, 4-2, 1-0)</t>
  </si>
  <si>
    <t>I p</t>
  </si>
  <si>
    <t>Juhani Latikka</t>
  </si>
  <si>
    <t>1895</t>
  </si>
  <si>
    <t>03.07. 1999  Sotkamo</t>
  </si>
  <si>
    <t xml:space="preserve">  2-1  (1-4, 3-1, 3-2)</t>
  </si>
  <si>
    <t>3p</t>
  </si>
  <si>
    <t>Juha Liljeqvist</t>
  </si>
  <si>
    <t>2421</t>
  </si>
  <si>
    <t>4/5</t>
  </si>
  <si>
    <t>2/2</t>
  </si>
  <si>
    <t>3/5</t>
  </si>
  <si>
    <t>7/10</t>
  </si>
  <si>
    <t>5/7</t>
  </si>
  <si>
    <t>3/4</t>
  </si>
  <si>
    <t>1/1</t>
  </si>
  <si>
    <t>Jatkosarja  5.</t>
  </si>
  <si>
    <t>Jatkosarja  8.</t>
  </si>
  <si>
    <t>Jatkosarja  4.</t>
  </si>
  <si>
    <t>2-3  SoJy</t>
  </si>
  <si>
    <t>2-0  KPL</t>
  </si>
  <si>
    <t>3-0  KiPa</t>
  </si>
  <si>
    <t>3-0  Lippo</t>
  </si>
  <si>
    <t>1-3  ViVe</t>
  </si>
  <si>
    <t>0-4  KiPe</t>
  </si>
  <si>
    <t>1-3  KiPa</t>
  </si>
  <si>
    <t>2-1  Tahko</t>
  </si>
  <si>
    <t>0-3  Tahko</t>
  </si>
  <si>
    <t>3/9</t>
  </si>
  <si>
    <t>25.</t>
  </si>
  <si>
    <t>19.</t>
  </si>
  <si>
    <t>18.</t>
  </si>
  <si>
    <t>22.</t>
  </si>
  <si>
    <t>28.</t>
  </si>
  <si>
    <t xml:space="preserve">       Runkosarja TOP-30</t>
  </si>
  <si>
    <t>11.</t>
  </si>
  <si>
    <t>21.</t>
  </si>
  <si>
    <t>26.</t>
  </si>
  <si>
    <t>Ylempi loppusarja TOP-10</t>
  </si>
  <si>
    <t>0-1-0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</si>
  <si>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</si>
  <si>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</si>
  <si>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</si>
  <si>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</si>
  <si>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</si>
  <si>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</si>
  <si>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</si>
  <si>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</si>
  <si>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</si>
  <si>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73.</t>
  </si>
  <si>
    <t>TOP-100  1945-2018</t>
  </si>
  <si>
    <t>100.</t>
  </si>
  <si>
    <t>75.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</si>
  <si>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</si>
  <si>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</si>
  <si>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</si>
  <si>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</si>
  <si>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</si>
  <si>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</si>
  <si>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</si>
  <si>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</si>
  <si>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</si>
  <si>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</si>
  <si>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>804.</t>
  </si>
  <si>
    <t xml:space="preserve"> 1945 - 2009</t>
  </si>
  <si>
    <t xml:space="preserve"> 1945 - 2010</t>
  </si>
  <si>
    <t>330.</t>
  </si>
  <si>
    <t>286.</t>
  </si>
  <si>
    <t>180.</t>
  </si>
  <si>
    <t>176.</t>
  </si>
  <si>
    <t>115.</t>
  </si>
  <si>
    <t>142.</t>
  </si>
  <si>
    <t>158.</t>
  </si>
  <si>
    <t xml:space="preserve"> Etenijätilasto</t>
  </si>
  <si>
    <t>123.</t>
  </si>
  <si>
    <t>136.</t>
  </si>
  <si>
    <t>99.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</si>
  <si>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</si>
  <si>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</si>
  <si>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</si>
  <si>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</si>
  <si>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>298.</t>
  </si>
  <si>
    <t xml:space="preserve"> 1979 - 2008</t>
  </si>
  <si>
    <t>312.</t>
  </si>
  <si>
    <t xml:space="preserve"> 1979 - 2009</t>
  </si>
  <si>
    <t>317.</t>
  </si>
  <si>
    <t xml:space="preserve"> 1979 - 2010</t>
  </si>
  <si>
    <t>124.</t>
  </si>
  <si>
    <t>118.</t>
  </si>
  <si>
    <t>70.</t>
  </si>
  <si>
    <t>125.</t>
  </si>
  <si>
    <t>129.</t>
  </si>
  <si>
    <t>125.   16.05. 2010  UPV - KPL  2-0</t>
  </si>
  <si>
    <t>194. ottelu</t>
  </si>
  <si>
    <t>249.   11.06. 2010  KPL - KoU  2-0</t>
  </si>
  <si>
    <t>29 v   7 kk 18 pv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</si>
  <si>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</si>
  <si>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</si>
  <si>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</si>
  <si>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</si>
  <si>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</si>
  <si>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</si>
  <si>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</si>
  <si>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</si>
  <si>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</si>
  <si>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</si>
  <si>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>708.</t>
  </si>
  <si>
    <t>462.</t>
  </si>
  <si>
    <t>361.</t>
  </si>
  <si>
    <t>243.</t>
  </si>
  <si>
    <t>202.</t>
  </si>
  <si>
    <t>173.</t>
  </si>
  <si>
    <t>177.</t>
  </si>
  <si>
    <t>151.</t>
  </si>
  <si>
    <t>1030.</t>
  </si>
  <si>
    <t>547.</t>
  </si>
  <si>
    <t>371.</t>
  </si>
  <si>
    <t>266.</t>
  </si>
  <si>
    <t>207.</t>
  </si>
  <si>
    <t>126.</t>
  </si>
  <si>
    <t>1153.</t>
  </si>
  <si>
    <t>981.</t>
  </si>
  <si>
    <t>927.</t>
  </si>
  <si>
    <t>939.</t>
  </si>
  <si>
    <t>827.</t>
  </si>
  <si>
    <t>815.</t>
  </si>
  <si>
    <t>824.</t>
  </si>
  <si>
    <t>709.</t>
  </si>
  <si>
    <t>1118.</t>
  </si>
  <si>
    <t>740.</t>
  </si>
  <si>
    <t>587.</t>
  </si>
  <si>
    <t>456.</t>
  </si>
  <si>
    <t>400.</t>
  </si>
  <si>
    <t>340.</t>
  </si>
  <si>
    <t>301.</t>
  </si>
  <si>
    <t>296.</t>
  </si>
  <si>
    <t>255.</t>
  </si>
  <si>
    <t>1112.</t>
  </si>
  <si>
    <t>838.</t>
  </si>
  <si>
    <t>651.</t>
  </si>
  <si>
    <t>517.</t>
  </si>
  <si>
    <t>427.</t>
  </si>
  <si>
    <t>332.</t>
  </si>
  <si>
    <t>258.</t>
  </si>
  <si>
    <t>264.</t>
  </si>
  <si>
    <t>209.</t>
  </si>
  <si>
    <t>342.</t>
  </si>
  <si>
    <t>356.</t>
  </si>
  <si>
    <t>336.</t>
  </si>
  <si>
    <t>347.</t>
  </si>
  <si>
    <t>314.</t>
  </si>
  <si>
    <t>265.</t>
  </si>
  <si>
    <t>80.</t>
  </si>
  <si>
    <t>67.</t>
  </si>
  <si>
    <t>60.</t>
  </si>
  <si>
    <t>54.</t>
  </si>
  <si>
    <t>50.</t>
  </si>
  <si>
    <t>53.</t>
  </si>
  <si>
    <t>335.</t>
  </si>
  <si>
    <t>269.</t>
  </si>
  <si>
    <t>147.</t>
  </si>
  <si>
    <t>251.</t>
  </si>
  <si>
    <t>135.</t>
  </si>
  <si>
    <t>77.</t>
  </si>
  <si>
    <t>58.</t>
  </si>
  <si>
    <t>438.</t>
  </si>
  <si>
    <t>373.</t>
  </si>
  <si>
    <t>188.</t>
  </si>
  <si>
    <t>159.</t>
  </si>
  <si>
    <t>112.</t>
  </si>
  <si>
    <t>84.</t>
  </si>
  <si>
    <t>86.</t>
  </si>
  <si>
    <t xml:space="preserve"> KATSOJIA YLI 5000</t>
  </si>
  <si>
    <t>25.   11.09. 2010  KPL - ViVe  2-0,  fin 3/4</t>
  </si>
  <si>
    <t>58.   06.07. 2010  KPL - SoJy  2-0</t>
  </si>
  <si>
    <t>45.   05.09. 2010  ViVe - KPL  2-1,  fin 2/4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</si>
</sst>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/>
    <xf numFmtId="49" fontId="8" fillId="3" borderId="7" xfId="0" applyNumberFormat="1" applyFont="1" applyFill="1" applyBorder="1" applyAlignment="1"/>
    <xf numFmtId="0" fontId="4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4" fillId="3" borderId="6" xfId="0" applyFont="1" applyFill="1" applyBorder="1"/>
    <xf numFmtId="165" fontId="4" fillId="2" borderId="1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/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/>
    <xf numFmtId="165" fontId="4" fillId="4" borderId="4" xfId="1" applyNumberFormat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4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71</v>
      </c>
      <c r="C1" s="6"/>
      <c r="D1" s="81"/>
      <c r="E1" s="88" t="s">
        <v>72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156</v>
      </c>
      <c r="Q2" s="20"/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160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99" t="s">
        <v>70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57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00">
        <v>1999</v>
      </c>
      <c r="C4" s="100" t="s">
        <v>60</v>
      </c>
      <c r="D4" s="101" t="s">
        <v>73</v>
      </c>
      <c r="E4" s="100"/>
      <c r="F4" s="102" t="s">
        <v>74</v>
      </c>
      <c r="G4" s="103"/>
      <c r="H4" s="104"/>
      <c r="I4" s="100"/>
      <c r="J4" s="100"/>
      <c r="K4" s="100"/>
      <c r="L4" s="100"/>
      <c r="M4" s="100"/>
      <c r="N4" s="100"/>
      <c r="O4" s="24"/>
      <c r="P4" s="66"/>
      <c r="Q4" s="18"/>
      <c r="R4" s="18"/>
      <c r="S4" s="18"/>
      <c r="T4" s="30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96"/>
      <c r="AO4" s="27"/>
      <c r="AP4" s="29"/>
      <c r="AQ4" s="25"/>
      <c r="AR4" s="39"/>
    </row>
    <row r="5" spans="1:44" s="4" customFormat="1" ht="15" customHeight="1" x14ac:dyDescent="0.25">
      <c r="A5" s="2"/>
      <c r="B5" s="100">
        <v>2000</v>
      </c>
      <c r="C5" s="100" t="s">
        <v>60</v>
      </c>
      <c r="D5" s="101" t="s">
        <v>73</v>
      </c>
      <c r="E5" s="100"/>
      <c r="F5" s="102" t="s">
        <v>74</v>
      </c>
      <c r="G5" s="103"/>
      <c r="H5" s="104"/>
      <c r="I5" s="100"/>
      <c r="J5" s="100"/>
      <c r="K5" s="100"/>
      <c r="L5" s="100"/>
      <c r="M5" s="100"/>
      <c r="N5" s="100"/>
      <c r="O5" s="24"/>
      <c r="P5" s="66"/>
      <c r="Q5" s="18"/>
      <c r="R5" s="18"/>
      <c r="S5" s="18"/>
      <c r="T5" s="30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6"/>
      <c r="AH5" s="76"/>
      <c r="AI5" s="76"/>
      <c r="AJ5" s="76"/>
      <c r="AK5" s="24"/>
      <c r="AL5" s="25"/>
      <c r="AM5" s="76"/>
      <c r="AN5" s="96"/>
      <c r="AO5" s="27"/>
      <c r="AP5" s="29"/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66</v>
      </c>
      <c r="D6" s="26" t="s">
        <v>75</v>
      </c>
      <c r="E6" s="25">
        <v>25</v>
      </c>
      <c r="F6" s="25">
        <v>1</v>
      </c>
      <c r="G6" s="25">
        <v>5</v>
      </c>
      <c r="H6" s="25">
        <v>11</v>
      </c>
      <c r="I6" s="25">
        <v>43</v>
      </c>
      <c r="J6" s="25">
        <v>14</v>
      </c>
      <c r="K6" s="25">
        <v>16</v>
      </c>
      <c r="L6" s="25">
        <v>7</v>
      </c>
      <c r="M6" s="25">
        <v>6</v>
      </c>
      <c r="N6" s="28">
        <v>0.48899999999999999</v>
      </c>
      <c r="O6" s="24"/>
      <c r="P6" s="66"/>
      <c r="Q6" s="18"/>
      <c r="R6" s="18"/>
      <c r="S6" s="18"/>
      <c r="T6" s="30"/>
      <c r="U6" s="25">
        <v>1</v>
      </c>
      <c r="V6" s="25">
        <v>0</v>
      </c>
      <c r="W6" s="25">
        <v>0</v>
      </c>
      <c r="X6" s="25">
        <v>0</v>
      </c>
      <c r="Y6" s="25">
        <v>0</v>
      </c>
      <c r="Z6" s="28">
        <v>0</v>
      </c>
      <c r="AA6" s="24"/>
      <c r="AB6" s="18"/>
      <c r="AC6" s="18"/>
      <c r="AD6" s="18"/>
      <c r="AE6" s="18"/>
      <c r="AF6" s="24"/>
      <c r="AG6" s="76" t="s">
        <v>147</v>
      </c>
      <c r="AH6" s="76"/>
      <c r="AI6" s="76"/>
      <c r="AJ6" s="76"/>
      <c r="AK6" s="24"/>
      <c r="AL6" s="25"/>
      <c r="AM6" s="76"/>
      <c r="AN6" s="96"/>
      <c r="AO6" s="27"/>
      <c r="AP6" s="29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66</v>
      </c>
      <c r="D7" s="26" t="s">
        <v>76</v>
      </c>
      <c r="E7" s="25">
        <v>29</v>
      </c>
      <c r="F7" s="25">
        <v>1</v>
      </c>
      <c r="G7" s="25">
        <v>3</v>
      </c>
      <c r="H7" s="25">
        <v>39</v>
      </c>
      <c r="I7" s="25">
        <v>138</v>
      </c>
      <c r="J7" s="25">
        <v>39</v>
      </c>
      <c r="K7" s="25">
        <v>89</v>
      </c>
      <c r="L7" s="25">
        <v>6</v>
      </c>
      <c r="M7" s="25">
        <v>4</v>
      </c>
      <c r="N7" s="28">
        <v>0.64500000000000002</v>
      </c>
      <c r="O7" s="95"/>
      <c r="P7" s="66"/>
      <c r="Q7" s="18" t="s">
        <v>78</v>
      </c>
      <c r="R7" s="18" t="s">
        <v>151</v>
      </c>
      <c r="S7" s="18" t="s">
        <v>152</v>
      </c>
      <c r="T7" s="30"/>
      <c r="U7" s="25">
        <v>3</v>
      </c>
      <c r="V7" s="25">
        <v>0</v>
      </c>
      <c r="W7" s="25">
        <v>0</v>
      </c>
      <c r="X7" s="25">
        <v>3</v>
      </c>
      <c r="Y7" s="25">
        <v>18</v>
      </c>
      <c r="Z7" s="28">
        <v>0.78300000000000003</v>
      </c>
      <c r="AA7" s="24"/>
      <c r="AB7" s="18"/>
      <c r="AC7" s="18"/>
      <c r="AD7" s="18"/>
      <c r="AE7" s="18"/>
      <c r="AF7" s="24"/>
      <c r="AG7" s="76" t="s">
        <v>149</v>
      </c>
      <c r="AH7" s="76"/>
      <c r="AI7" s="76"/>
      <c r="AJ7" s="76"/>
      <c r="AK7" s="24"/>
      <c r="AL7" s="25"/>
      <c r="AM7" s="76"/>
      <c r="AN7" s="96"/>
      <c r="AO7" s="27"/>
      <c r="AP7" s="29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67</v>
      </c>
      <c r="D8" s="26" t="s">
        <v>77</v>
      </c>
      <c r="E8" s="25">
        <v>26</v>
      </c>
      <c r="F8" s="25">
        <v>1</v>
      </c>
      <c r="G8" s="25">
        <v>1</v>
      </c>
      <c r="H8" s="25">
        <v>31</v>
      </c>
      <c r="I8" s="25">
        <v>106</v>
      </c>
      <c r="J8" s="25">
        <v>43</v>
      </c>
      <c r="K8" s="25">
        <v>48</v>
      </c>
      <c r="L8" s="25">
        <v>13</v>
      </c>
      <c r="M8" s="25">
        <v>2</v>
      </c>
      <c r="N8" s="28">
        <v>0.60199999999999998</v>
      </c>
      <c r="O8" s="95"/>
      <c r="P8" s="66"/>
      <c r="Q8" s="18" t="s">
        <v>69</v>
      </c>
      <c r="R8" s="18"/>
      <c r="S8" s="18"/>
      <c r="T8" s="30"/>
      <c r="U8" s="25">
        <v>4</v>
      </c>
      <c r="V8" s="25">
        <v>0</v>
      </c>
      <c r="W8" s="25">
        <v>0</v>
      </c>
      <c r="X8" s="25">
        <v>5</v>
      </c>
      <c r="Y8" s="25">
        <v>17</v>
      </c>
      <c r="Z8" s="28">
        <v>0.63</v>
      </c>
      <c r="AA8" s="24"/>
      <c r="AB8" s="18"/>
      <c r="AC8" s="18"/>
      <c r="AD8" s="18"/>
      <c r="AE8" s="18"/>
      <c r="AF8" s="24"/>
      <c r="AG8" s="76" t="s">
        <v>146</v>
      </c>
      <c r="AH8" s="76"/>
      <c r="AI8" s="76"/>
      <c r="AJ8" s="76"/>
      <c r="AK8" s="24"/>
      <c r="AL8" s="25"/>
      <c r="AM8" s="76"/>
      <c r="AN8" s="96"/>
      <c r="AO8" s="27"/>
      <c r="AP8" s="29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60</v>
      </c>
      <c r="D9" s="26" t="s">
        <v>77</v>
      </c>
      <c r="E9" s="25">
        <v>28</v>
      </c>
      <c r="F9" s="25">
        <v>0</v>
      </c>
      <c r="G9" s="25">
        <v>3</v>
      </c>
      <c r="H9" s="25">
        <v>33</v>
      </c>
      <c r="I9" s="25">
        <v>133</v>
      </c>
      <c r="J9" s="25">
        <v>27</v>
      </c>
      <c r="K9" s="25">
        <v>99</v>
      </c>
      <c r="L9" s="25">
        <v>4</v>
      </c>
      <c r="M9" s="25">
        <v>3</v>
      </c>
      <c r="N9" s="28">
        <v>0.66200000000000003</v>
      </c>
      <c r="O9" s="95"/>
      <c r="P9" s="66"/>
      <c r="Q9" s="18" t="s">
        <v>157</v>
      </c>
      <c r="R9" s="18"/>
      <c r="S9" s="18" t="s">
        <v>153</v>
      </c>
      <c r="T9" s="30"/>
      <c r="U9" s="25">
        <v>14</v>
      </c>
      <c r="V9" s="25">
        <v>0</v>
      </c>
      <c r="W9" s="25">
        <v>0</v>
      </c>
      <c r="X9" s="25">
        <v>20</v>
      </c>
      <c r="Y9" s="25">
        <v>71</v>
      </c>
      <c r="Z9" s="28">
        <v>0.74</v>
      </c>
      <c r="AA9" s="24"/>
      <c r="AB9" s="18"/>
      <c r="AC9" s="25" t="s">
        <v>83</v>
      </c>
      <c r="AD9" s="18"/>
      <c r="AE9" s="18" t="s">
        <v>67</v>
      </c>
      <c r="AF9" s="24"/>
      <c r="AG9" s="76" t="s">
        <v>140</v>
      </c>
      <c r="AH9" s="76" t="s">
        <v>147</v>
      </c>
      <c r="AI9" s="76" t="s">
        <v>148</v>
      </c>
      <c r="AJ9" s="76"/>
      <c r="AK9" s="24"/>
      <c r="AL9" s="25">
        <v>1</v>
      </c>
      <c r="AM9" s="76"/>
      <c r="AN9" s="96"/>
      <c r="AO9" s="27"/>
      <c r="AP9" s="29"/>
      <c r="AQ9" s="25">
        <v>1</v>
      </c>
      <c r="AR9" s="39"/>
    </row>
    <row r="10" spans="1:44" s="4" customFormat="1" ht="15" customHeight="1" x14ac:dyDescent="0.25">
      <c r="A10" s="2"/>
      <c r="B10" s="25">
        <v>2005</v>
      </c>
      <c r="C10" s="25" t="s">
        <v>78</v>
      </c>
      <c r="D10" s="26" t="s">
        <v>79</v>
      </c>
      <c r="E10" s="25">
        <v>25</v>
      </c>
      <c r="F10" s="25">
        <v>0</v>
      </c>
      <c r="G10" s="25">
        <v>0</v>
      </c>
      <c r="H10" s="25">
        <v>25</v>
      </c>
      <c r="I10" s="25">
        <v>95</v>
      </c>
      <c r="J10" s="25">
        <v>33</v>
      </c>
      <c r="K10" s="25">
        <v>60</v>
      </c>
      <c r="L10" s="25">
        <v>2</v>
      </c>
      <c r="M10" s="25">
        <v>0</v>
      </c>
      <c r="N10" s="28">
        <v>0.54300000000000004</v>
      </c>
      <c r="O10" s="95"/>
      <c r="P10" s="66"/>
      <c r="Q10" s="18" t="s">
        <v>154</v>
      </c>
      <c r="R10" s="18"/>
      <c r="S10" s="18"/>
      <c r="T10" s="30"/>
      <c r="U10" s="25">
        <v>7</v>
      </c>
      <c r="V10" s="25">
        <v>0</v>
      </c>
      <c r="W10" s="25">
        <v>2</v>
      </c>
      <c r="X10" s="25">
        <v>4</v>
      </c>
      <c r="Y10" s="25">
        <v>25</v>
      </c>
      <c r="Z10" s="28">
        <v>0.58099999999999996</v>
      </c>
      <c r="AA10" s="24"/>
      <c r="AB10" s="18"/>
      <c r="AC10" s="18"/>
      <c r="AD10" s="18"/>
      <c r="AE10" s="18"/>
      <c r="AF10" s="24"/>
      <c r="AG10" s="76" t="s">
        <v>138</v>
      </c>
      <c r="AH10" s="76"/>
      <c r="AI10" s="76"/>
      <c r="AJ10" s="76"/>
      <c r="AK10" s="24"/>
      <c r="AL10" s="25"/>
      <c r="AM10" s="76"/>
      <c r="AN10" s="96"/>
      <c r="AO10" s="27"/>
      <c r="AP10" s="29"/>
      <c r="AQ10" s="25"/>
      <c r="AR10" s="39"/>
    </row>
    <row r="11" spans="1:44" s="4" customFormat="1" ht="15" customHeight="1" x14ac:dyDescent="0.25">
      <c r="A11" s="2"/>
      <c r="B11" s="25">
        <v>2006</v>
      </c>
      <c r="C11" s="25" t="s">
        <v>69</v>
      </c>
      <c r="D11" s="26" t="s">
        <v>79</v>
      </c>
      <c r="E11" s="25">
        <v>27</v>
      </c>
      <c r="F11" s="25">
        <v>0</v>
      </c>
      <c r="G11" s="25">
        <v>7</v>
      </c>
      <c r="H11" s="25">
        <v>28</v>
      </c>
      <c r="I11" s="25">
        <v>123</v>
      </c>
      <c r="J11" s="25">
        <v>57</v>
      </c>
      <c r="K11" s="25">
        <v>53</v>
      </c>
      <c r="L11" s="25">
        <v>6</v>
      </c>
      <c r="M11" s="25">
        <v>7</v>
      </c>
      <c r="N11" s="28">
        <v>0.59399999999999997</v>
      </c>
      <c r="O11" s="95"/>
      <c r="P11" s="66"/>
      <c r="Q11" s="18" t="s">
        <v>152</v>
      </c>
      <c r="R11" s="18"/>
      <c r="S11" s="18" t="s">
        <v>155</v>
      </c>
      <c r="T11" s="30"/>
      <c r="U11" s="25">
        <v>7</v>
      </c>
      <c r="V11" s="25">
        <v>0</v>
      </c>
      <c r="W11" s="25">
        <v>0</v>
      </c>
      <c r="X11" s="25">
        <v>5</v>
      </c>
      <c r="Y11" s="25">
        <v>33</v>
      </c>
      <c r="Z11" s="28">
        <v>0.623</v>
      </c>
      <c r="AA11" s="24"/>
      <c r="AB11" s="18"/>
      <c r="AC11" s="18"/>
      <c r="AD11" s="18"/>
      <c r="AE11" s="18"/>
      <c r="AF11" s="24"/>
      <c r="AG11" s="76" t="s">
        <v>139</v>
      </c>
      <c r="AH11" s="76"/>
      <c r="AI11" s="76"/>
      <c r="AJ11" s="76"/>
      <c r="AK11" s="24"/>
      <c r="AL11" s="25">
        <v>1</v>
      </c>
      <c r="AM11" s="76"/>
      <c r="AN11" s="96"/>
      <c r="AO11" s="27"/>
      <c r="AP11" s="29"/>
      <c r="AQ11" s="25"/>
      <c r="AR11" s="39"/>
    </row>
    <row r="12" spans="1:44" s="4" customFormat="1" ht="15" customHeight="1" x14ac:dyDescent="0.25">
      <c r="A12" s="2"/>
      <c r="B12" s="25">
        <v>2007</v>
      </c>
      <c r="C12" s="25" t="s">
        <v>78</v>
      </c>
      <c r="D12" s="26" t="s">
        <v>80</v>
      </c>
      <c r="E12" s="25">
        <v>26</v>
      </c>
      <c r="F12" s="25">
        <v>0</v>
      </c>
      <c r="G12" s="25">
        <v>2</v>
      </c>
      <c r="H12" s="25">
        <v>27</v>
      </c>
      <c r="I12" s="25">
        <v>120</v>
      </c>
      <c r="J12" s="25">
        <v>31</v>
      </c>
      <c r="K12" s="25">
        <v>83</v>
      </c>
      <c r="L12" s="25">
        <v>4</v>
      </c>
      <c r="M12" s="25">
        <v>2</v>
      </c>
      <c r="N12" s="28">
        <v>0.60899999999999999</v>
      </c>
      <c r="O12" s="95"/>
      <c r="P12" s="66"/>
      <c r="Q12" s="18" t="s">
        <v>158</v>
      </c>
      <c r="R12" s="18"/>
      <c r="S12" s="18" t="s">
        <v>159</v>
      </c>
      <c r="T12" s="30"/>
      <c r="U12" s="25">
        <v>9</v>
      </c>
      <c r="V12" s="25">
        <v>0</v>
      </c>
      <c r="W12" s="25">
        <v>0</v>
      </c>
      <c r="X12" s="25">
        <v>5</v>
      </c>
      <c r="Y12" s="25">
        <v>52</v>
      </c>
      <c r="Z12" s="28">
        <v>0.78800000000000003</v>
      </c>
      <c r="AA12" s="24"/>
      <c r="AB12" s="18"/>
      <c r="AC12" s="18"/>
      <c r="AD12" s="18"/>
      <c r="AE12" s="18"/>
      <c r="AF12" s="24"/>
      <c r="AG12" s="76" t="s">
        <v>138</v>
      </c>
      <c r="AH12" s="76"/>
      <c r="AI12" s="76"/>
      <c r="AJ12" s="76"/>
      <c r="AK12" s="24"/>
      <c r="AL12" s="25"/>
      <c r="AM12" s="76"/>
      <c r="AN12" s="96"/>
      <c r="AO12" s="27"/>
      <c r="AP12" s="29"/>
      <c r="AQ12" s="25"/>
      <c r="AR12" s="39"/>
    </row>
    <row r="13" spans="1:44" s="4" customFormat="1" ht="15" customHeight="1" x14ac:dyDescent="0.25">
      <c r="A13" s="2"/>
      <c r="B13" s="25">
        <v>2008</v>
      </c>
      <c r="C13" s="25" t="s">
        <v>60</v>
      </c>
      <c r="D13" s="26" t="s">
        <v>81</v>
      </c>
      <c r="E13" s="25">
        <v>6</v>
      </c>
      <c r="F13" s="25">
        <v>0</v>
      </c>
      <c r="G13" s="25">
        <v>0</v>
      </c>
      <c r="H13" s="25">
        <v>5</v>
      </c>
      <c r="I13" s="25">
        <v>32</v>
      </c>
      <c r="J13" s="25">
        <v>9</v>
      </c>
      <c r="K13" s="25">
        <v>20</v>
      </c>
      <c r="L13" s="25">
        <v>3</v>
      </c>
      <c r="M13" s="25">
        <v>0</v>
      </c>
      <c r="N13" s="28">
        <v>0.76200000000000001</v>
      </c>
      <c r="O13" s="95"/>
      <c r="P13" s="66"/>
      <c r="Q13" s="18"/>
      <c r="R13" s="18"/>
      <c r="S13" s="18"/>
      <c r="T13" s="30"/>
      <c r="U13" s="25">
        <v>14</v>
      </c>
      <c r="V13" s="25">
        <v>0</v>
      </c>
      <c r="W13" s="25">
        <v>1</v>
      </c>
      <c r="X13" s="25">
        <v>4</v>
      </c>
      <c r="Y13" s="25">
        <v>50</v>
      </c>
      <c r="Z13" s="28">
        <v>0.5</v>
      </c>
      <c r="AA13" s="24"/>
      <c r="AB13" s="18"/>
      <c r="AC13" s="18"/>
      <c r="AD13" s="18"/>
      <c r="AE13" s="18"/>
      <c r="AF13" s="24"/>
      <c r="AG13" s="76" t="s">
        <v>140</v>
      </c>
      <c r="AH13" s="76" t="s">
        <v>141</v>
      </c>
      <c r="AI13" s="76" t="s">
        <v>142</v>
      </c>
      <c r="AJ13" s="76"/>
      <c r="AK13" s="24"/>
      <c r="AL13" s="25"/>
      <c r="AM13" s="76"/>
      <c r="AN13" s="96"/>
      <c r="AO13" s="27"/>
      <c r="AP13" s="29"/>
      <c r="AQ13" s="25">
        <v>1</v>
      </c>
      <c r="AR13" s="39"/>
    </row>
    <row r="14" spans="1:44" s="4" customFormat="1" ht="15" customHeight="1" x14ac:dyDescent="0.25">
      <c r="A14" s="2"/>
      <c r="B14" s="100">
        <v>2009</v>
      </c>
      <c r="C14" s="100" t="s">
        <v>65</v>
      </c>
      <c r="D14" s="101" t="s">
        <v>82</v>
      </c>
      <c r="E14" s="100"/>
      <c r="F14" s="102" t="s">
        <v>74</v>
      </c>
      <c r="G14" s="103"/>
      <c r="H14" s="104"/>
      <c r="I14" s="100"/>
      <c r="J14" s="100"/>
      <c r="K14" s="100"/>
      <c r="L14" s="100"/>
      <c r="M14" s="100"/>
      <c r="N14" s="100"/>
      <c r="O14" s="95"/>
      <c r="P14" s="66"/>
      <c r="Q14" s="18"/>
      <c r="R14" s="18"/>
      <c r="S14" s="18"/>
      <c r="T14" s="30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96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2010</v>
      </c>
      <c r="C15" s="25" t="s">
        <v>83</v>
      </c>
      <c r="D15" s="26" t="s">
        <v>84</v>
      </c>
      <c r="E15" s="25">
        <v>26</v>
      </c>
      <c r="F15" s="97">
        <v>4</v>
      </c>
      <c r="G15" s="97">
        <v>6</v>
      </c>
      <c r="H15" s="97">
        <v>22</v>
      </c>
      <c r="I15" s="97">
        <v>115</v>
      </c>
      <c r="J15" s="25">
        <v>23</v>
      </c>
      <c r="K15" s="25">
        <v>71</v>
      </c>
      <c r="L15" s="25">
        <v>11</v>
      </c>
      <c r="M15" s="25">
        <v>10</v>
      </c>
      <c r="N15" s="28">
        <v>0.69699999999999995</v>
      </c>
      <c r="O15" s="95"/>
      <c r="P15" s="66"/>
      <c r="Q15" s="18" t="s">
        <v>155</v>
      </c>
      <c r="R15" s="18"/>
      <c r="S15" s="18" t="s">
        <v>155</v>
      </c>
      <c r="T15" s="30"/>
      <c r="U15" s="25">
        <v>10</v>
      </c>
      <c r="V15" s="25">
        <v>0</v>
      </c>
      <c r="W15" s="25">
        <v>1</v>
      </c>
      <c r="X15" s="25">
        <v>0</v>
      </c>
      <c r="Y15" s="25">
        <v>24</v>
      </c>
      <c r="Z15" s="28">
        <v>0.47099999999999997</v>
      </c>
      <c r="AA15" s="24"/>
      <c r="AB15" s="18"/>
      <c r="AC15" s="18"/>
      <c r="AD15" s="18"/>
      <c r="AE15" s="18"/>
      <c r="AF15" s="24"/>
      <c r="AG15" s="76" t="s">
        <v>143</v>
      </c>
      <c r="AH15" s="76" t="s">
        <v>144</v>
      </c>
      <c r="AI15" s="76"/>
      <c r="AJ15" s="76" t="s">
        <v>145</v>
      </c>
      <c r="AK15" s="24"/>
      <c r="AL15" s="25"/>
      <c r="AM15" s="76"/>
      <c r="AN15" s="96"/>
      <c r="AO15" s="27"/>
      <c r="AP15" s="29">
        <v>1</v>
      </c>
      <c r="AQ15" s="25"/>
      <c r="AR15" s="39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218</v>
      </c>
      <c r="F16" s="18">
        <v>7</v>
      </c>
      <c r="G16" s="18">
        <v>27</v>
      </c>
      <c r="H16" s="18">
        <v>221</v>
      </c>
      <c r="I16" s="18">
        <v>905</v>
      </c>
      <c r="J16" s="18">
        <v>276</v>
      </c>
      <c r="K16" s="18">
        <v>539</v>
      </c>
      <c r="L16" s="18">
        <v>56</v>
      </c>
      <c r="M16" s="18">
        <v>34</v>
      </c>
      <c r="N16" s="33">
        <v>0.61799999999999999</v>
      </c>
      <c r="O16" s="78"/>
      <c r="P16" s="66" t="s">
        <v>47</v>
      </c>
      <c r="Q16" s="66" t="s">
        <v>47</v>
      </c>
      <c r="R16" s="66" t="s">
        <v>47</v>
      </c>
      <c r="S16" s="66" t="s">
        <v>47</v>
      </c>
      <c r="T16" s="30"/>
      <c r="U16" s="18">
        <v>69</v>
      </c>
      <c r="V16" s="18">
        <v>0</v>
      </c>
      <c r="W16" s="18">
        <v>4</v>
      </c>
      <c r="X16" s="18">
        <v>46</v>
      </c>
      <c r="Y16" s="18">
        <v>290</v>
      </c>
      <c r="Z16" s="33">
        <v>0.63200000000000001</v>
      </c>
      <c r="AA16" s="78"/>
      <c r="AB16" s="66" t="s">
        <v>47</v>
      </c>
      <c r="AC16" s="66" t="s">
        <v>161</v>
      </c>
      <c r="AD16" s="66" t="s">
        <v>47</v>
      </c>
      <c r="AE16" s="66" t="s">
        <v>47</v>
      </c>
      <c r="AF16" s="24"/>
      <c r="AG16" s="66" t="s">
        <v>150</v>
      </c>
      <c r="AH16" s="66" t="s">
        <v>61</v>
      </c>
      <c r="AI16" s="66" t="s">
        <v>132</v>
      </c>
      <c r="AJ16" s="66" t="s">
        <v>59</v>
      </c>
      <c r="AK16" s="24"/>
      <c r="AL16" s="18">
        <v>2</v>
      </c>
      <c r="AM16" s="18">
        <v>0</v>
      </c>
      <c r="AN16" s="18">
        <v>0</v>
      </c>
      <c r="AO16" s="18">
        <v>0</v>
      </c>
      <c r="AP16" s="18">
        <v>1</v>
      </c>
      <c r="AQ16" s="18">
        <v>2</v>
      </c>
      <c r="AR16" s="39"/>
    </row>
    <row r="17" spans="1:45" s="4" customFormat="1" ht="15" customHeight="1" x14ac:dyDescent="0.25">
      <c r="A17" s="1"/>
      <c r="B17" s="16" t="s">
        <v>172</v>
      </c>
      <c r="C17" s="17"/>
      <c r="D17" s="15"/>
      <c r="E17" s="17"/>
      <c r="F17" s="14"/>
      <c r="G17" s="14"/>
      <c r="H17" s="14"/>
      <c r="I17" s="14"/>
      <c r="J17" s="14"/>
      <c r="K17" s="14"/>
      <c r="L17" s="14"/>
      <c r="M17" s="14"/>
      <c r="N17" s="69"/>
      <c r="O17" s="24"/>
      <c r="P17" s="22"/>
      <c r="Q17" s="20"/>
      <c r="R17" s="70"/>
      <c r="S17" s="71"/>
      <c r="T17" s="24"/>
      <c r="U17" s="17" t="s">
        <v>173</v>
      </c>
      <c r="V17" s="14"/>
      <c r="W17" s="139"/>
      <c r="X17" s="14" t="s">
        <v>171</v>
      </c>
      <c r="Y17" s="14" t="s">
        <v>174</v>
      </c>
      <c r="Z17" s="69"/>
      <c r="AA17" s="24"/>
      <c r="AB17" s="72"/>
      <c r="AC17" s="73"/>
      <c r="AD17" s="70"/>
      <c r="AE17" s="71"/>
      <c r="AF17" s="24"/>
      <c r="AG17" s="74">
        <v>0.33300000000000002</v>
      </c>
      <c r="AH17" s="75">
        <v>0.33300000000000002</v>
      </c>
      <c r="AI17" s="75">
        <v>1</v>
      </c>
      <c r="AJ17" s="138">
        <v>0</v>
      </c>
      <c r="AK17" s="24"/>
      <c r="AL17" s="17"/>
      <c r="AM17" s="14"/>
      <c r="AN17" s="14"/>
      <c r="AO17" s="14"/>
      <c r="AP17" s="14"/>
      <c r="AQ17" s="15"/>
      <c r="AR17" s="39"/>
    </row>
    <row r="18" spans="1:45" ht="15" customHeight="1" x14ac:dyDescent="0.25">
      <c r="A18" s="2"/>
      <c r="B18" s="26" t="s">
        <v>2</v>
      </c>
      <c r="C18" s="29"/>
      <c r="D18" s="34">
        <v>702.99999999999989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9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8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ht="15" customHeight="1" x14ac:dyDescent="0.25">
      <c r="A20" s="2"/>
      <c r="B20" s="22" t="s">
        <v>24</v>
      </c>
      <c r="C20" s="40"/>
      <c r="D20" s="40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1" t="s">
        <v>29</v>
      </c>
      <c r="Q20" s="12"/>
      <c r="R20" s="12"/>
      <c r="S20" s="12"/>
      <c r="T20" s="42"/>
      <c r="U20" s="42"/>
      <c r="V20" s="42"/>
      <c r="W20" s="42"/>
      <c r="X20" s="42"/>
      <c r="Y20" s="12"/>
      <c r="Z20" s="12"/>
      <c r="AA20" s="12"/>
      <c r="AB20" s="42"/>
      <c r="AC20" s="42"/>
      <c r="AD20" s="12"/>
      <c r="AE20" s="43"/>
      <c r="AF20" s="24"/>
      <c r="AG20" s="41" t="s">
        <v>294</v>
      </c>
      <c r="AH20" s="12"/>
      <c r="AI20" s="42"/>
      <c r="AJ20" s="12"/>
      <c r="AK20" s="12"/>
      <c r="AL20" s="12"/>
      <c r="AM20" s="12"/>
      <c r="AN20" s="12"/>
      <c r="AO20" s="12"/>
      <c r="AP20" s="12"/>
      <c r="AQ20" s="43"/>
      <c r="AR20" s="39"/>
    </row>
    <row r="21" spans="1:45" ht="15" customHeight="1" x14ac:dyDescent="0.25">
      <c r="A21" s="2"/>
      <c r="B21" s="41" t="s">
        <v>12</v>
      </c>
      <c r="C21" s="12"/>
      <c r="D21" s="43"/>
      <c r="E21" s="25">
        <v>218</v>
      </c>
      <c r="F21" s="25">
        <v>7</v>
      </c>
      <c r="G21" s="25">
        <v>27</v>
      </c>
      <c r="H21" s="25">
        <v>221</v>
      </c>
      <c r="I21" s="25">
        <v>905</v>
      </c>
      <c r="J21" s="35"/>
      <c r="K21" s="44">
        <v>0.15596330275229359</v>
      </c>
      <c r="L21" s="44">
        <v>1.0137614678899083</v>
      </c>
      <c r="M21" s="44">
        <v>4.1513761467889907</v>
      </c>
      <c r="N21" s="32">
        <v>0.61799999999999999</v>
      </c>
      <c r="O21" s="24"/>
      <c r="P21" s="149" t="s">
        <v>9</v>
      </c>
      <c r="Q21" s="161"/>
      <c r="R21" s="150" t="s">
        <v>94</v>
      </c>
      <c r="S21" s="150"/>
      <c r="T21" s="150"/>
      <c r="U21" s="150"/>
      <c r="V21" s="150"/>
      <c r="W21" s="150"/>
      <c r="X21" s="150"/>
      <c r="Y21" s="162"/>
      <c r="Z21" s="162"/>
      <c r="AA21" s="162" t="s">
        <v>56</v>
      </c>
      <c r="AB21" s="150"/>
      <c r="AC21" s="163" t="s">
        <v>98</v>
      </c>
      <c r="AD21" s="163"/>
      <c r="AE21" s="151"/>
      <c r="AF21" s="24"/>
      <c r="AG21" s="185">
        <v>5648</v>
      </c>
      <c r="AH21" s="175" t="s">
        <v>295</v>
      </c>
      <c r="AI21" s="150"/>
      <c r="AJ21" s="162"/>
      <c r="AK21" s="150"/>
      <c r="AL21" s="150"/>
      <c r="AM21" s="150"/>
      <c r="AN21" s="150"/>
      <c r="AO21" s="150"/>
      <c r="AP21" s="150"/>
      <c r="AQ21" s="151"/>
      <c r="AR21" s="39"/>
    </row>
    <row r="22" spans="1:45" ht="15" customHeight="1" x14ac:dyDescent="0.25">
      <c r="A22" s="2"/>
      <c r="B22" s="45" t="s">
        <v>14</v>
      </c>
      <c r="C22" s="46"/>
      <c r="D22" s="47"/>
      <c r="E22" s="25">
        <v>69</v>
      </c>
      <c r="F22" s="25">
        <v>0</v>
      </c>
      <c r="G22" s="25">
        <v>4</v>
      </c>
      <c r="H22" s="25">
        <v>46</v>
      </c>
      <c r="I22" s="25">
        <v>290</v>
      </c>
      <c r="J22" s="35"/>
      <c r="K22" s="44">
        <v>5.7971014492753624E-2</v>
      </c>
      <c r="L22" s="44">
        <v>0.66666666666666663</v>
      </c>
      <c r="M22" s="44">
        <v>4.2028985507246377</v>
      </c>
      <c r="N22" s="32">
        <v>0.63200000000000001</v>
      </c>
      <c r="O22" s="24"/>
      <c r="P22" s="164" t="s">
        <v>50</v>
      </c>
      <c r="Q22" s="165"/>
      <c r="R22" s="166" t="s">
        <v>95</v>
      </c>
      <c r="S22" s="166"/>
      <c r="T22" s="166"/>
      <c r="U22" s="166"/>
      <c r="V22" s="166"/>
      <c r="W22" s="166"/>
      <c r="X22" s="166"/>
      <c r="Y22" s="167"/>
      <c r="Z22" s="167"/>
      <c r="AA22" s="167" t="s">
        <v>99</v>
      </c>
      <c r="AB22" s="166"/>
      <c r="AC22" s="168" t="s">
        <v>100</v>
      </c>
      <c r="AD22" s="168"/>
      <c r="AE22" s="169"/>
      <c r="AF22" s="24"/>
      <c r="AG22" s="185">
        <v>5216</v>
      </c>
      <c r="AH22" s="176" t="s">
        <v>297</v>
      </c>
      <c r="AI22" s="166"/>
      <c r="AJ22" s="167"/>
      <c r="AK22" s="166"/>
      <c r="AL22" s="166"/>
      <c r="AM22" s="166"/>
      <c r="AN22" s="166"/>
      <c r="AO22" s="166"/>
      <c r="AP22" s="166"/>
      <c r="AQ22" s="169"/>
      <c r="AR22" s="39"/>
    </row>
    <row r="23" spans="1:45" ht="15" customHeight="1" x14ac:dyDescent="0.25">
      <c r="A23" s="2"/>
      <c r="B23" s="48" t="s">
        <v>15</v>
      </c>
      <c r="C23" s="49"/>
      <c r="D23" s="50"/>
      <c r="E23" s="31"/>
      <c r="F23" s="31"/>
      <c r="G23" s="31"/>
      <c r="H23" s="31"/>
      <c r="I23" s="31"/>
      <c r="J23" s="35"/>
      <c r="K23" s="51"/>
      <c r="L23" s="51"/>
      <c r="M23" s="51"/>
      <c r="N23" s="52"/>
      <c r="O23" s="24"/>
      <c r="P23" s="164" t="s">
        <v>51</v>
      </c>
      <c r="Q23" s="165"/>
      <c r="R23" s="166" t="s">
        <v>96</v>
      </c>
      <c r="S23" s="166"/>
      <c r="T23" s="166"/>
      <c r="U23" s="166"/>
      <c r="V23" s="166"/>
      <c r="W23" s="166"/>
      <c r="X23" s="166"/>
      <c r="Y23" s="167"/>
      <c r="Z23" s="167"/>
      <c r="AA23" s="167" t="s">
        <v>101</v>
      </c>
      <c r="AB23" s="166"/>
      <c r="AC23" s="168" t="s">
        <v>102</v>
      </c>
      <c r="AD23" s="168"/>
      <c r="AE23" s="169"/>
      <c r="AF23" s="24"/>
      <c r="AG23" s="185">
        <v>5118</v>
      </c>
      <c r="AH23" s="176" t="s">
        <v>296</v>
      </c>
      <c r="AI23" s="166"/>
      <c r="AJ23" s="167"/>
      <c r="AK23" s="166"/>
      <c r="AL23" s="166"/>
      <c r="AM23" s="166"/>
      <c r="AN23" s="166"/>
      <c r="AO23" s="166"/>
      <c r="AP23" s="166"/>
      <c r="AQ23" s="169"/>
      <c r="AR23" s="39"/>
    </row>
    <row r="24" spans="1:45" ht="15" customHeight="1" x14ac:dyDescent="0.25">
      <c r="A24" s="2"/>
      <c r="B24" s="53" t="s">
        <v>25</v>
      </c>
      <c r="C24" s="54"/>
      <c r="D24" s="55"/>
      <c r="E24" s="18">
        <v>287</v>
      </c>
      <c r="F24" s="18">
        <v>7</v>
      </c>
      <c r="G24" s="18">
        <v>31</v>
      </c>
      <c r="H24" s="18">
        <v>267</v>
      </c>
      <c r="I24" s="18">
        <v>1195</v>
      </c>
      <c r="J24" s="35"/>
      <c r="K24" s="56">
        <v>0.13240418118466898</v>
      </c>
      <c r="L24" s="56">
        <v>0.93031358885017423</v>
      </c>
      <c r="M24" s="56">
        <v>4.1637630662020904</v>
      </c>
      <c r="N24" s="33">
        <v>0.59299999999999997</v>
      </c>
      <c r="O24" s="24"/>
      <c r="P24" s="170" t="s">
        <v>10</v>
      </c>
      <c r="Q24" s="171"/>
      <c r="R24" s="172" t="s">
        <v>97</v>
      </c>
      <c r="S24" s="172"/>
      <c r="T24" s="172"/>
      <c r="U24" s="172"/>
      <c r="V24" s="172"/>
      <c r="W24" s="172"/>
      <c r="X24" s="172"/>
      <c r="Y24" s="173"/>
      <c r="Z24" s="173"/>
      <c r="AA24" s="173" t="s">
        <v>103</v>
      </c>
      <c r="AB24" s="172"/>
      <c r="AC24" s="109" t="s">
        <v>98</v>
      </c>
      <c r="AD24" s="109"/>
      <c r="AE24" s="174"/>
      <c r="AF24" s="24"/>
      <c r="AG24" s="107"/>
      <c r="AH24" s="178"/>
      <c r="AI24" s="179"/>
      <c r="AJ24" s="173"/>
      <c r="AK24" s="172"/>
      <c r="AL24" s="172"/>
      <c r="AM24" s="172"/>
      <c r="AN24" s="172"/>
      <c r="AO24" s="172"/>
      <c r="AP24" s="172"/>
      <c r="AQ24" s="174"/>
      <c r="AR24" s="39"/>
    </row>
    <row r="25" spans="1:45" ht="15" customHeight="1" x14ac:dyDescent="0.25">
      <c r="A25" s="2"/>
      <c r="B25" s="37"/>
      <c r="C25" s="37"/>
      <c r="D25" s="37"/>
      <c r="E25" s="37"/>
      <c r="F25" s="37"/>
      <c r="G25" s="37"/>
      <c r="H25" s="37"/>
      <c r="I25" s="37"/>
      <c r="J25" s="35"/>
      <c r="K25" s="37"/>
      <c r="L25" s="37"/>
      <c r="M25" s="37"/>
      <c r="N25" s="36"/>
      <c r="O25" s="24">
        <f>SUM(O22:O24)</f>
        <v>0</v>
      </c>
      <c r="P25" s="35"/>
      <c r="Q25" s="38"/>
      <c r="R25" s="35"/>
      <c r="S25" s="35"/>
      <c r="T25" s="24"/>
      <c r="U25" s="24"/>
      <c r="V25" s="38"/>
      <c r="W25" s="35"/>
      <c r="X25" s="35"/>
      <c r="Y25" s="24"/>
      <c r="Z25" s="24"/>
      <c r="AA25" s="24"/>
      <c r="AB25" s="24"/>
      <c r="AC25" s="24"/>
      <c r="AD25" s="24"/>
      <c r="AE25" s="24"/>
      <c r="AF25" s="24"/>
      <c r="AG25" s="24"/>
      <c r="AH25" s="57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5" ht="15" customHeight="1" x14ac:dyDescent="0.2">
      <c r="A26" s="2"/>
      <c r="B26" s="35" t="s">
        <v>58</v>
      </c>
      <c r="C26" s="35"/>
      <c r="D26" s="35" t="s">
        <v>85</v>
      </c>
      <c r="E26" s="35"/>
      <c r="F26" s="35"/>
      <c r="G26" s="35"/>
      <c r="H26" s="35"/>
      <c r="I26" s="35"/>
      <c r="J26" s="35"/>
      <c r="K26" s="35"/>
      <c r="L26" s="35"/>
      <c r="M26" s="35" t="s">
        <v>86</v>
      </c>
      <c r="N26" s="36"/>
      <c r="O26" s="35"/>
      <c r="P26" s="35"/>
      <c r="Q26" s="35"/>
      <c r="R26" s="35"/>
      <c r="S26" s="35"/>
      <c r="T26" s="35"/>
      <c r="U26" s="35"/>
      <c r="V26" s="35" t="s">
        <v>87</v>
      </c>
      <c r="W26" s="35"/>
      <c r="X26" s="35"/>
      <c r="Y26" s="35"/>
      <c r="Z26" s="35"/>
      <c r="AA26" s="35"/>
      <c r="AB26" s="35"/>
      <c r="AC26" s="35"/>
      <c r="AD26" s="35" t="s">
        <v>88</v>
      </c>
      <c r="AE26" s="35"/>
      <c r="AF26" s="35"/>
      <c r="AG26" s="35"/>
      <c r="AH26" s="35"/>
      <c r="AI26" s="35" t="s">
        <v>89</v>
      </c>
      <c r="AJ26" s="35"/>
      <c r="AK26" s="35"/>
      <c r="AL26" s="35"/>
      <c r="AM26" s="35"/>
      <c r="AN26" s="35"/>
      <c r="AO26" s="35"/>
      <c r="AP26" s="35"/>
      <c r="AQ26" s="35"/>
      <c r="AR26" s="35"/>
      <c r="AS26" s="35"/>
    </row>
    <row r="27" spans="1:45" ht="15" customHeight="1" x14ac:dyDescent="0.2">
      <c r="A27" s="2"/>
      <c r="B27" s="35"/>
      <c r="C27" s="35"/>
      <c r="D27" s="35" t="s">
        <v>90</v>
      </c>
      <c r="E27" s="35"/>
      <c r="F27" s="35"/>
      <c r="G27" s="35"/>
      <c r="H27" s="35"/>
      <c r="I27" s="35"/>
      <c r="J27" s="35"/>
      <c r="K27" s="35"/>
      <c r="L27" s="35"/>
      <c r="M27" s="35" t="s">
        <v>91</v>
      </c>
      <c r="N27" s="38"/>
      <c r="O27" s="35"/>
      <c r="P27" s="35"/>
      <c r="Q27" s="35"/>
      <c r="R27" s="35"/>
      <c r="S27" s="35"/>
      <c r="T27" s="35"/>
      <c r="U27" s="35"/>
      <c r="V27" s="35" t="s">
        <v>92</v>
      </c>
      <c r="W27" s="35"/>
      <c r="X27" s="35"/>
      <c r="Y27" s="35"/>
      <c r="Z27" s="35"/>
      <c r="AA27" s="35"/>
      <c r="AB27" s="35"/>
      <c r="AC27" s="35"/>
      <c r="AD27" s="35" t="s">
        <v>93</v>
      </c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4.25" x14ac:dyDescent="0.2">
      <c r="A29" s="2"/>
      <c r="B29" s="180" t="s">
        <v>175</v>
      </c>
      <c r="C29" s="128"/>
      <c r="D29" s="128"/>
      <c r="E29" s="128"/>
      <c r="F29" s="128" t="s">
        <v>176</v>
      </c>
      <c r="G29" s="128" t="s">
        <v>3</v>
      </c>
      <c r="H29" s="128" t="s">
        <v>5</v>
      </c>
      <c r="I29" s="128" t="s">
        <v>6</v>
      </c>
      <c r="J29" s="128" t="s">
        <v>177</v>
      </c>
      <c r="K29" s="181" t="s">
        <v>16</v>
      </c>
      <c r="L29" s="35"/>
      <c r="M29" s="182" t="s">
        <v>178</v>
      </c>
      <c r="N29" s="126"/>
      <c r="O29" s="126"/>
      <c r="P29" s="128" t="s">
        <v>3</v>
      </c>
      <c r="Q29" s="128" t="s">
        <v>5</v>
      </c>
      <c r="R29" s="128" t="s">
        <v>6</v>
      </c>
      <c r="S29" s="128" t="s">
        <v>177</v>
      </c>
      <c r="T29" s="126"/>
      <c r="U29" s="181" t="s">
        <v>16</v>
      </c>
      <c r="V29" s="35"/>
      <c r="W29" s="182" t="s">
        <v>179</v>
      </c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83"/>
      <c r="AI29" s="184"/>
      <c r="AJ29" s="125"/>
      <c r="AK29" s="125"/>
      <c r="AL29" s="125"/>
      <c r="AM29" s="126"/>
      <c r="AN29" s="126"/>
      <c r="AO29" s="126"/>
      <c r="AP29" s="126"/>
      <c r="AQ29" s="130"/>
      <c r="AR29" s="24"/>
      <c r="AS29" s="24"/>
    </row>
    <row r="30" spans="1:45" ht="15" customHeight="1" x14ac:dyDescent="0.2">
      <c r="A30" s="2"/>
      <c r="B30" s="185">
        <v>2001</v>
      </c>
      <c r="C30" s="78" t="s">
        <v>66</v>
      </c>
      <c r="D30" s="166" t="s">
        <v>75</v>
      </c>
      <c r="E30" s="78"/>
      <c r="F30" s="78">
        <v>21</v>
      </c>
      <c r="G30" s="78">
        <v>25</v>
      </c>
      <c r="H30" s="186">
        <f>PRODUCT((F6+G6)/E6)</f>
        <v>0.24</v>
      </c>
      <c r="I30" s="186">
        <f>PRODUCT(H6/E6)</f>
        <v>0.44</v>
      </c>
      <c r="J30" s="186">
        <f>PRODUCT(F6+G6+H6)/E6</f>
        <v>0.68</v>
      </c>
      <c r="K30" s="187">
        <f>PRODUCT(I6/E6)</f>
        <v>1.72</v>
      </c>
      <c r="L30" s="38"/>
      <c r="M30" s="177" t="s">
        <v>218</v>
      </c>
      <c r="N30" s="78"/>
      <c r="O30" s="78">
        <v>20</v>
      </c>
      <c r="P30" s="188" t="s">
        <v>259</v>
      </c>
      <c r="Q30" s="188" t="s">
        <v>242</v>
      </c>
      <c r="R30" s="188" t="s">
        <v>236</v>
      </c>
      <c r="S30" s="188" t="s">
        <v>250</v>
      </c>
      <c r="T30" s="189"/>
      <c r="U30" s="187" t="s">
        <v>228</v>
      </c>
      <c r="V30" s="38"/>
      <c r="W30" s="177" t="s">
        <v>181</v>
      </c>
      <c r="X30" s="176"/>
      <c r="Y30" s="166"/>
      <c r="Z30" s="166"/>
      <c r="AA30" s="166"/>
      <c r="AB30" s="166"/>
      <c r="AC30" s="166"/>
      <c r="AD30" s="166"/>
      <c r="AE30" s="166"/>
      <c r="AF30" s="166"/>
      <c r="AG30" s="167"/>
      <c r="AH30" s="190"/>
      <c r="AI30" s="175"/>
      <c r="AJ30" s="175"/>
      <c r="AK30" s="166"/>
      <c r="AL30" s="166"/>
      <c r="AM30" s="166"/>
      <c r="AN30" s="166"/>
      <c r="AO30" s="166"/>
      <c r="AP30" s="166"/>
      <c r="AQ30" s="169"/>
      <c r="AR30" s="24"/>
      <c r="AS30" s="24"/>
    </row>
    <row r="31" spans="1:45" ht="15" customHeight="1" x14ac:dyDescent="0.2">
      <c r="A31" s="2"/>
      <c r="B31" s="185">
        <v>2002</v>
      </c>
      <c r="C31" s="78" t="s">
        <v>66</v>
      </c>
      <c r="D31" s="166" t="s">
        <v>76</v>
      </c>
      <c r="E31" s="78"/>
      <c r="F31" s="78">
        <v>22</v>
      </c>
      <c r="G31" s="78">
        <v>29</v>
      </c>
      <c r="H31" s="186">
        <f t="shared" ref="H31:H39" si="0">PRODUCT((F7+G7)/E7)</f>
        <v>0.13793103448275862</v>
      </c>
      <c r="I31" s="194">
        <f t="shared" ref="I31:I39" si="1">PRODUCT(H7/E7)</f>
        <v>1.3448275862068966</v>
      </c>
      <c r="J31" s="194">
        <f t="shared" ref="J31:J39" si="2">PRODUCT(F7+G7+H7)/E7</f>
        <v>1.4827586206896552</v>
      </c>
      <c r="K31" s="195">
        <f t="shared" ref="K31:K39" si="3">PRODUCT(I7/E7)</f>
        <v>4.7586206896551726</v>
      </c>
      <c r="L31" s="38"/>
      <c r="M31" s="177" t="s">
        <v>219</v>
      </c>
      <c r="N31" s="78"/>
      <c r="O31" s="78">
        <v>20</v>
      </c>
      <c r="P31" s="188" t="s">
        <v>260</v>
      </c>
      <c r="Q31" s="188" t="s">
        <v>236</v>
      </c>
      <c r="R31" s="188" t="s">
        <v>237</v>
      </c>
      <c r="S31" s="188" t="s">
        <v>251</v>
      </c>
      <c r="T31" s="189"/>
      <c r="U31" s="187" t="s">
        <v>229</v>
      </c>
      <c r="V31" s="38"/>
      <c r="W31" s="191" t="s">
        <v>183</v>
      </c>
      <c r="X31" s="176"/>
      <c r="Y31" s="176" t="s">
        <v>216</v>
      </c>
      <c r="Z31" s="192"/>
      <c r="AA31" s="192"/>
      <c r="AB31" s="192"/>
      <c r="AC31" s="192"/>
      <c r="AD31" s="192"/>
      <c r="AE31" s="192"/>
      <c r="AF31" s="192"/>
      <c r="AG31" s="193" t="s">
        <v>217</v>
      </c>
      <c r="AH31" s="169"/>
      <c r="AI31" s="166"/>
      <c r="AJ31" s="166"/>
      <c r="AK31" s="166"/>
      <c r="AL31" s="166"/>
      <c r="AM31" s="166"/>
      <c r="AN31" s="166"/>
      <c r="AO31" s="166"/>
      <c r="AP31" s="166"/>
      <c r="AQ31" s="169"/>
      <c r="AR31" s="24"/>
      <c r="AS31" s="24"/>
    </row>
    <row r="32" spans="1:45" ht="15" customHeight="1" x14ac:dyDescent="0.2">
      <c r="A32" s="2"/>
      <c r="B32" s="185">
        <v>2003</v>
      </c>
      <c r="C32" s="78" t="s">
        <v>67</v>
      </c>
      <c r="D32" s="166" t="s">
        <v>77</v>
      </c>
      <c r="E32" s="78"/>
      <c r="F32" s="78">
        <v>23</v>
      </c>
      <c r="G32" s="78">
        <v>26</v>
      </c>
      <c r="H32" s="186">
        <f t="shared" si="0"/>
        <v>7.6923076923076927E-2</v>
      </c>
      <c r="I32" s="186">
        <f t="shared" si="1"/>
        <v>1.1923076923076923</v>
      </c>
      <c r="J32" s="186">
        <f t="shared" si="2"/>
        <v>1.2692307692307692</v>
      </c>
      <c r="K32" s="187">
        <f t="shared" si="3"/>
        <v>4.0769230769230766</v>
      </c>
      <c r="L32" s="38"/>
      <c r="M32" s="177" t="s">
        <v>220</v>
      </c>
      <c r="N32" s="78"/>
      <c r="O32" s="78">
        <v>21</v>
      </c>
      <c r="P32" s="188" t="s">
        <v>261</v>
      </c>
      <c r="Q32" s="188" t="s">
        <v>243</v>
      </c>
      <c r="R32" s="188" t="s">
        <v>238</v>
      </c>
      <c r="S32" s="188" t="s">
        <v>252</v>
      </c>
      <c r="T32" s="189"/>
      <c r="U32" s="187" t="s">
        <v>230</v>
      </c>
      <c r="V32" s="38"/>
      <c r="W32" s="191"/>
      <c r="X32" s="176"/>
      <c r="Y32" s="176"/>
      <c r="Z32" s="166"/>
      <c r="AA32" s="166"/>
      <c r="AB32" s="166"/>
      <c r="AC32" s="176"/>
      <c r="AD32" s="166"/>
      <c r="AE32" s="166"/>
      <c r="AF32" s="166"/>
      <c r="AG32" s="176"/>
      <c r="AH32" s="169"/>
      <c r="AI32" s="166"/>
      <c r="AJ32" s="166"/>
      <c r="AK32" s="166"/>
      <c r="AL32" s="166"/>
      <c r="AM32" s="176"/>
      <c r="AN32" s="166"/>
      <c r="AO32" s="166"/>
      <c r="AP32" s="166"/>
      <c r="AQ32" s="169"/>
      <c r="AR32" s="24"/>
      <c r="AS32" s="24"/>
    </row>
    <row r="33" spans="1:45" ht="15" customHeight="1" x14ac:dyDescent="0.2">
      <c r="A33" s="2"/>
      <c r="B33" s="185">
        <v>2004</v>
      </c>
      <c r="C33" s="78" t="s">
        <v>60</v>
      </c>
      <c r="D33" s="166" t="s">
        <v>77</v>
      </c>
      <c r="E33" s="78"/>
      <c r="F33" s="78">
        <v>24</v>
      </c>
      <c r="G33" s="78">
        <v>28</v>
      </c>
      <c r="H33" s="186">
        <f t="shared" si="0"/>
        <v>0.10714285714285714</v>
      </c>
      <c r="I33" s="186">
        <f t="shared" si="1"/>
        <v>1.1785714285714286</v>
      </c>
      <c r="J33" s="186">
        <f t="shared" si="2"/>
        <v>1.2857142857142858</v>
      </c>
      <c r="K33" s="187">
        <f t="shared" si="3"/>
        <v>4.75</v>
      </c>
      <c r="L33" s="38"/>
      <c r="M33" s="177" t="s">
        <v>221</v>
      </c>
      <c r="N33" s="78"/>
      <c r="O33" s="78"/>
      <c r="P33" s="188" t="s">
        <v>262</v>
      </c>
      <c r="Q33" s="188" t="s">
        <v>244</v>
      </c>
      <c r="R33" s="188" t="s">
        <v>239</v>
      </c>
      <c r="S33" s="188" t="s">
        <v>253</v>
      </c>
      <c r="T33" s="189"/>
      <c r="U33" s="187" t="s">
        <v>189</v>
      </c>
      <c r="V33" s="38"/>
      <c r="W33" s="191" t="s">
        <v>195</v>
      </c>
      <c r="X33" s="176"/>
      <c r="Y33" s="176"/>
      <c r="Z33" s="166"/>
      <c r="AA33" s="166"/>
      <c r="AB33" s="166"/>
      <c r="AC33" s="176"/>
      <c r="AD33" s="166"/>
      <c r="AE33" s="166"/>
      <c r="AF33" s="166"/>
      <c r="AG33" s="176"/>
      <c r="AH33" s="169"/>
      <c r="AI33" s="166"/>
      <c r="AJ33" s="166"/>
      <c r="AK33" s="166"/>
      <c r="AL33" s="166"/>
      <c r="AM33" s="176"/>
      <c r="AN33" s="166"/>
      <c r="AO33" s="166"/>
      <c r="AP33" s="166"/>
      <c r="AQ33" s="169"/>
      <c r="AR33" s="24"/>
      <c r="AS33" s="24"/>
    </row>
    <row r="34" spans="1:45" ht="15" customHeight="1" x14ac:dyDescent="0.2">
      <c r="A34" s="2"/>
      <c r="B34" s="185">
        <v>2005</v>
      </c>
      <c r="C34" s="78" t="s">
        <v>78</v>
      </c>
      <c r="D34" s="166" t="s">
        <v>79</v>
      </c>
      <c r="E34" s="78"/>
      <c r="F34" s="78">
        <v>25</v>
      </c>
      <c r="G34" s="78">
        <v>25</v>
      </c>
      <c r="H34" s="186">
        <f t="shared" si="0"/>
        <v>0</v>
      </c>
      <c r="I34" s="186">
        <f t="shared" si="1"/>
        <v>1</v>
      </c>
      <c r="J34" s="186">
        <f t="shared" si="2"/>
        <v>1</v>
      </c>
      <c r="K34" s="187">
        <f t="shared" si="3"/>
        <v>3.8</v>
      </c>
      <c r="L34" s="38"/>
      <c r="M34" s="177" t="s">
        <v>222</v>
      </c>
      <c r="N34" s="78"/>
      <c r="O34" s="78"/>
      <c r="P34" s="188" t="s">
        <v>263</v>
      </c>
      <c r="Q34" s="188" t="s">
        <v>245</v>
      </c>
      <c r="R34" s="188" t="s">
        <v>240</v>
      </c>
      <c r="S34" s="188" t="s">
        <v>254</v>
      </c>
      <c r="T34" s="189"/>
      <c r="U34" s="187" t="s">
        <v>231</v>
      </c>
      <c r="V34" s="38"/>
      <c r="W34" s="191" t="s">
        <v>183</v>
      </c>
      <c r="X34" s="166"/>
      <c r="Y34" s="193" t="s">
        <v>214</v>
      </c>
      <c r="Z34" s="192"/>
      <c r="AA34" s="192"/>
      <c r="AB34" s="192"/>
      <c r="AC34" s="192"/>
      <c r="AD34" s="192"/>
      <c r="AE34" s="192"/>
      <c r="AF34" s="192"/>
      <c r="AG34" s="193" t="s">
        <v>215</v>
      </c>
      <c r="AH34" s="187">
        <v>1.0309278350515463</v>
      </c>
      <c r="AI34" s="166"/>
      <c r="AJ34" s="166"/>
      <c r="AK34" s="166"/>
      <c r="AL34" s="166"/>
      <c r="AM34" s="176"/>
      <c r="AN34" s="166"/>
      <c r="AO34" s="166"/>
      <c r="AP34" s="166"/>
      <c r="AQ34" s="169"/>
      <c r="AR34" s="24"/>
      <c r="AS34" s="24"/>
    </row>
    <row r="35" spans="1:45" ht="15" customHeight="1" x14ac:dyDescent="0.2">
      <c r="A35" s="2"/>
      <c r="B35" s="185">
        <v>2006</v>
      </c>
      <c r="C35" s="78" t="s">
        <v>69</v>
      </c>
      <c r="D35" s="166" t="s">
        <v>79</v>
      </c>
      <c r="E35" s="78"/>
      <c r="F35" s="78">
        <v>26</v>
      </c>
      <c r="G35" s="78">
        <v>27</v>
      </c>
      <c r="H35" s="186">
        <f t="shared" si="0"/>
        <v>0.25925925925925924</v>
      </c>
      <c r="I35" s="186">
        <f t="shared" si="1"/>
        <v>1.037037037037037</v>
      </c>
      <c r="J35" s="186">
        <f t="shared" si="2"/>
        <v>1.2962962962962963</v>
      </c>
      <c r="K35" s="187">
        <f t="shared" si="3"/>
        <v>4.5555555555555554</v>
      </c>
      <c r="L35" s="38"/>
      <c r="M35" s="177" t="s">
        <v>180</v>
      </c>
      <c r="N35" s="78"/>
      <c r="O35" s="78"/>
      <c r="P35" s="188" t="s">
        <v>264</v>
      </c>
      <c r="Q35" s="188" t="s">
        <v>246</v>
      </c>
      <c r="R35" s="188" t="s">
        <v>194</v>
      </c>
      <c r="S35" s="188" t="s">
        <v>255</v>
      </c>
      <c r="T35" s="189"/>
      <c r="U35" s="187" t="s">
        <v>232</v>
      </c>
      <c r="V35" s="38"/>
      <c r="W35" s="191"/>
      <c r="X35" s="176"/>
      <c r="Y35" s="176"/>
      <c r="Z35" s="192"/>
      <c r="AA35" s="192"/>
      <c r="AB35" s="192"/>
      <c r="AC35" s="192"/>
      <c r="AD35" s="192"/>
      <c r="AE35" s="192"/>
      <c r="AF35" s="192"/>
      <c r="AG35" s="193"/>
      <c r="AH35" s="169"/>
      <c r="AI35" s="166"/>
      <c r="AJ35" s="166"/>
      <c r="AK35" s="166"/>
      <c r="AL35" s="166"/>
      <c r="AM35" s="176"/>
      <c r="AN35" s="166"/>
      <c r="AO35" s="166"/>
      <c r="AP35" s="166"/>
      <c r="AQ35" s="169"/>
      <c r="AR35" s="24"/>
      <c r="AS35" s="24"/>
    </row>
    <row r="36" spans="1:45" ht="15" customHeight="1" x14ac:dyDescent="0.2">
      <c r="A36" s="2"/>
      <c r="B36" s="185">
        <v>2007</v>
      </c>
      <c r="C36" s="78" t="s">
        <v>78</v>
      </c>
      <c r="D36" s="166" t="s">
        <v>80</v>
      </c>
      <c r="E36" s="78"/>
      <c r="F36" s="78">
        <v>27</v>
      </c>
      <c r="G36" s="78">
        <v>26</v>
      </c>
      <c r="H36" s="186">
        <f t="shared" si="0"/>
        <v>7.6923076923076927E-2</v>
      </c>
      <c r="I36" s="186">
        <f t="shared" si="1"/>
        <v>1.0384615384615385</v>
      </c>
      <c r="J36" s="186">
        <f t="shared" si="2"/>
        <v>1.1153846153846154</v>
      </c>
      <c r="K36" s="187">
        <f t="shared" si="3"/>
        <v>4.615384615384615</v>
      </c>
      <c r="L36" s="38"/>
      <c r="M36" s="177" t="s">
        <v>182</v>
      </c>
      <c r="N36" s="78"/>
      <c r="O36" s="78"/>
      <c r="P36" s="188" t="s">
        <v>239</v>
      </c>
      <c r="Q36" s="188" t="s">
        <v>185</v>
      </c>
      <c r="R36" s="188" t="s">
        <v>212</v>
      </c>
      <c r="S36" s="188" t="s">
        <v>256</v>
      </c>
      <c r="T36" s="189"/>
      <c r="U36" s="187" t="s">
        <v>191</v>
      </c>
      <c r="V36" s="38"/>
      <c r="W36" s="191"/>
      <c r="X36" s="176"/>
      <c r="Y36" s="176"/>
      <c r="Z36" s="166"/>
      <c r="AA36" s="166"/>
      <c r="AB36" s="166"/>
      <c r="AC36" s="176"/>
      <c r="AD36" s="166"/>
      <c r="AE36" s="166"/>
      <c r="AF36" s="166"/>
      <c r="AG36" s="176"/>
      <c r="AH36" s="169"/>
      <c r="AI36" s="166"/>
      <c r="AJ36" s="166"/>
      <c r="AK36" s="166"/>
      <c r="AL36" s="166"/>
      <c r="AM36" s="176"/>
      <c r="AN36" s="166"/>
      <c r="AO36" s="166"/>
      <c r="AP36" s="166"/>
      <c r="AQ36" s="169"/>
      <c r="AR36" s="24"/>
      <c r="AS36" s="24"/>
    </row>
    <row r="37" spans="1:45" ht="15" customHeight="1" x14ac:dyDescent="0.2">
      <c r="A37" s="2"/>
      <c r="B37" s="185">
        <v>2008</v>
      </c>
      <c r="C37" s="78" t="s">
        <v>60</v>
      </c>
      <c r="D37" s="166" t="s">
        <v>81</v>
      </c>
      <c r="E37" s="78"/>
      <c r="F37" s="78">
        <v>28</v>
      </c>
      <c r="G37" s="78">
        <v>6</v>
      </c>
      <c r="H37" s="186">
        <f t="shared" si="0"/>
        <v>0</v>
      </c>
      <c r="I37" s="186">
        <f t="shared" si="1"/>
        <v>0.83333333333333337</v>
      </c>
      <c r="J37" s="186">
        <f t="shared" si="2"/>
        <v>0.83333333333333337</v>
      </c>
      <c r="K37" s="187">
        <f t="shared" si="3"/>
        <v>5.333333333333333</v>
      </c>
      <c r="L37" s="38"/>
      <c r="M37" s="177" t="s">
        <v>184</v>
      </c>
      <c r="N37" s="78"/>
      <c r="O37" s="78"/>
      <c r="P37" s="188" t="s">
        <v>265</v>
      </c>
      <c r="Q37" s="188" t="s">
        <v>247</v>
      </c>
      <c r="R37" s="188" t="s">
        <v>209</v>
      </c>
      <c r="S37" s="188" t="s">
        <v>257</v>
      </c>
      <c r="T37" s="189"/>
      <c r="U37" s="187" t="s">
        <v>233</v>
      </c>
      <c r="V37" s="38"/>
      <c r="W37" s="191"/>
      <c r="X37" s="176"/>
      <c r="Y37" s="176"/>
      <c r="Z37" s="166"/>
      <c r="AA37" s="166"/>
      <c r="AB37" s="166"/>
      <c r="AC37" s="176"/>
      <c r="AD37" s="166"/>
      <c r="AE37" s="166"/>
      <c r="AF37" s="166"/>
      <c r="AG37" s="176"/>
      <c r="AH37" s="169"/>
      <c r="AI37" s="166"/>
      <c r="AJ37" s="166"/>
      <c r="AK37" s="166"/>
      <c r="AL37" s="166"/>
      <c r="AM37" s="176"/>
      <c r="AN37" s="166"/>
      <c r="AO37" s="166"/>
      <c r="AP37" s="166"/>
      <c r="AQ37" s="169"/>
      <c r="AR37" s="24"/>
      <c r="AS37" s="24"/>
    </row>
    <row r="38" spans="1:45" ht="15" customHeight="1" x14ac:dyDescent="0.2">
      <c r="A38" s="2"/>
      <c r="B38" s="185">
        <v>2009</v>
      </c>
      <c r="C38" s="78"/>
      <c r="D38" s="166"/>
      <c r="E38" s="78"/>
      <c r="F38" s="78">
        <v>29</v>
      </c>
      <c r="G38" s="78"/>
      <c r="H38" s="186"/>
      <c r="I38" s="186"/>
      <c r="J38" s="186"/>
      <c r="K38" s="187"/>
      <c r="L38" s="38"/>
      <c r="M38" s="177" t="s">
        <v>186</v>
      </c>
      <c r="N38" s="78"/>
      <c r="O38" s="78"/>
      <c r="P38" s="188" t="s">
        <v>266</v>
      </c>
      <c r="Q38" s="188" t="s">
        <v>248</v>
      </c>
      <c r="R38" s="188" t="s">
        <v>241</v>
      </c>
      <c r="S38" s="188" t="s">
        <v>203</v>
      </c>
      <c r="T38" s="189"/>
      <c r="U38" s="187" t="s">
        <v>234</v>
      </c>
      <c r="V38" s="38"/>
      <c r="W38" s="191"/>
      <c r="X38" s="176"/>
      <c r="Y38" s="176"/>
      <c r="Z38" s="166"/>
      <c r="AA38" s="166"/>
      <c r="AB38" s="166"/>
      <c r="AC38" s="176"/>
      <c r="AD38" s="166"/>
      <c r="AE38" s="166"/>
      <c r="AF38" s="166"/>
      <c r="AG38" s="176"/>
      <c r="AH38" s="169"/>
      <c r="AI38" s="166"/>
      <c r="AJ38" s="166"/>
      <c r="AK38" s="166"/>
      <c r="AL38" s="166"/>
      <c r="AM38" s="176"/>
      <c r="AN38" s="166"/>
      <c r="AO38" s="166"/>
      <c r="AP38" s="166"/>
      <c r="AQ38" s="169"/>
      <c r="AR38" s="24"/>
      <c r="AS38" s="24"/>
    </row>
    <row r="39" spans="1:45" ht="15" customHeight="1" x14ac:dyDescent="0.2">
      <c r="A39" s="2"/>
      <c r="B39" s="185">
        <v>2010</v>
      </c>
      <c r="C39" s="78" t="s">
        <v>83</v>
      </c>
      <c r="D39" s="166" t="s">
        <v>84</v>
      </c>
      <c r="E39" s="78"/>
      <c r="F39" s="78">
        <v>30</v>
      </c>
      <c r="G39" s="78">
        <v>26</v>
      </c>
      <c r="H39" s="194">
        <f t="shared" si="0"/>
        <v>0.38461538461538464</v>
      </c>
      <c r="I39" s="186">
        <f t="shared" si="1"/>
        <v>0.84615384615384615</v>
      </c>
      <c r="J39" s="186">
        <f t="shared" si="2"/>
        <v>1.2307692307692308</v>
      </c>
      <c r="K39" s="187">
        <f t="shared" si="3"/>
        <v>4.4230769230769234</v>
      </c>
      <c r="L39" s="38"/>
      <c r="M39" s="177" t="s">
        <v>187</v>
      </c>
      <c r="N39" s="78"/>
      <c r="O39" s="78"/>
      <c r="P39" s="6" t="s">
        <v>267</v>
      </c>
      <c r="Q39" s="6" t="s">
        <v>249</v>
      </c>
      <c r="R39" s="6" t="s">
        <v>198</v>
      </c>
      <c r="S39" s="6" t="s">
        <v>258</v>
      </c>
      <c r="T39" s="204"/>
      <c r="U39" s="195" t="s">
        <v>235</v>
      </c>
      <c r="V39" s="38"/>
      <c r="W39" s="191"/>
      <c r="X39" s="176"/>
      <c r="Y39" s="176"/>
      <c r="Z39" s="166"/>
      <c r="AA39" s="166"/>
      <c r="AB39" s="166"/>
      <c r="AC39" s="176"/>
      <c r="AD39" s="166"/>
      <c r="AE39" s="166"/>
      <c r="AF39" s="166"/>
      <c r="AG39" s="176"/>
      <c r="AH39" s="169"/>
      <c r="AI39" s="166"/>
      <c r="AJ39" s="166"/>
      <c r="AK39" s="166"/>
      <c r="AL39" s="166"/>
      <c r="AM39" s="176"/>
      <c r="AN39" s="166"/>
      <c r="AO39" s="166"/>
      <c r="AP39" s="166"/>
      <c r="AQ39" s="169"/>
      <c r="AR39" s="24"/>
      <c r="AS39" s="24"/>
    </row>
    <row r="40" spans="1:45" s="9" customFormat="1" ht="15" customHeight="1" x14ac:dyDescent="0.25">
      <c r="A40" s="23"/>
      <c r="B40" s="170"/>
      <c r="C40" s="172"/>
      <c r="D40" s="172"/>
      <c r="E40" s="172"/>
      <c r="F40" s="172"/>
      <c r="G40" s="172"/>
      <c r="H40" s="196"/>
      <c r="I40" s="196"/>
      <c r="J40" s="196"/>
      <c r="K40" s="197"/>
      <c r="L40" s="38"/>
      <c r="M40" s="170"/>
      <c r="N40" s="172"/>
      <c r="O40" s="172"/>
      <c r="P40" s="172"/>
      <c r="Q40" s="172"/>
      <c r="R40" s="172"/>
      <c r="S40" s="172"/>
      <c r="T40" s="172"/>
      <c r="U40" s="197"/>
      <c r="V40" s="38"/>
      <c r="W40" s="170"/>
      <c r="X40" s="172"/>
      <c r="Y40" s="172"/>
      <c r="Z40" s="172"/>
      <c r="AA40" s="172"/>
      <c r="AB40" s="172"/>
      <c r="AC40" s="172"/>
      <c r="AD40" s="172"/>
      <c r="AE40" s="172"/>
      <c r="AF40" s="196"/>
      <c r="AG40" s="196"/>
      <c r="AH40" s="197"/>
      <c r="AI40" s="172"/>
      <c r="AJ40" s="172"/>
      <c r="AK40" s="172"/>
      <c r="AL40" s="172"/>
      <c r="AM40" s="172"/>
      <c r="AN40" s="172"/>
      <c r="AO40" s="172"/>
      <c r="AP40" s="172"/>
      <c r="AQ40" s="174"/>
      <c r="AR40" s="35"/>
      <c r="AS40" s="39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198"/>
      <c r="AG41" s="199"/>
      <c r="AH41" s="199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9"/>
    </row>
    <row r="42" spans="1:45" ht="15" customHeight="1" x14ac:dyDescent="0.2">
      <c r="A42" s="2"/>
      <c r="B42" s="180" t="s">
        <v>199</v>
      </c>
      <c r="C42" s="128"/>
      <c r="D42" s="128"/>
      <c r="E42" s="128"/>
      <c r="F42" s="128" t="s">
        <v>176</v>
      </c>
      <c r="G42" s="128" t="s">
        <v>3</v>
      </c>
      <c r="H42" s="128" t="s">
        <v>5</v>
      </c>
      <c r="I42" s="128" t="s">
        <v>6</v>
      </c>
      <c r="J42" s="128" t="s">
        <v>177</v>
      </c>
      <c r="K42" s="181" t="s">
        <v>16</v>
      </c>
      <c r="L42" s="35"/>
      <c r="M42" s="182" t="s">
        <v>178</v>
      </c>
      <c r="N42" s="126"/>
      <c r="O42" s="126"/>
      <c r="P42" s="128" t="s">
        <v>3</v>
      </c>
      <c r="Q42" s="128" t="s">
        <v>5</v>
      </c>
      <c r="R42" s="128" t="s">
        <v>6</v>
      </c>
      <c r="S42" s="128" t="s">
        <v>177</v>
      </c>
      <c r="T42" s="126"/>
      <c r="U42" s="181" t="s">
        <v>16</v>
      </c>
      <c r="V42" s="35"/>
      <c r="W42" s="182" t="s">
        <v>200</v>
      </c>
      <c r="X42" s="126"/>
      <c r="Y42" s="126"/>
      <c r="Z42" s="126"/>
      <c r="AA42" s="126"/>
      <c r="AB42" s="126"/>
      <c r="AC42" s="126"/>
      <c r="AD42" s="126"/>
      <c r="AE42" s="126"/>
      <c r="AF42" s="200"/>
      <c r="AG42" s="200"/>
      <c r="AH42" s="201"/>
      <c r="AI42" s="184"/>
      <c r="AJ42" s="125"/>
      <c r="AK42" s="125"/>
      <c r="AL42" s="125"/>
      <c r="AM42" s="126"/>
      <c r="AN42" s="126"/>
      <c r="AO42" s="126"/>
      <c r="AP42" s="126"/>
      <c r="AQ42" s="130"/>
      <c r="AR42" s="24"/>
      <c r="AS42" s="24"/>
    </row>
    <row r="43" spans="1:45" ht="15" customHeight="1" x14ac:dyDescent="0.2">
      <c r="A43" s="2"/>
      <c r="B43" s="185">
        <v>2001</v>
      </c>
      <c r="C43" s="78" t="s">
        <v>66</v>
      </c>
      <c r="D43" s="166" t="s">
        <v>75</v>
      </c>
      <c r="E43" s="78"/>
      <c r="F43" s="78">
        <v>21</v>
      </c>
      <c r="G43" s="78">
        <v>1</v>
      </c>
      <c r="H43" s="186">
        <f t="shared" ref="H43:H44" si="4">PRODUCT((V6+W6)/U6)</f>
        <v>0</v>
      </c>
      <c r="I43" s="186">
        <f t="shared" ref="I43:I44" si="5">PRODUCT(X6/U6)</f>
        <v>0</v>
      </c>
      <c r="J43" s="186">
        <f t="shared" ref="J43:J44" si="6">PRODUCT(V6+W6+X6)/U6</f>
        <v>0</v>
      </c>
      <c r="K43" s="187">
        <f t="shared" ref="K43:K44" si="7">PRODUCT(Y6/U6)</f>
        <v>0</v>
      </c>
      <c r="L43" s="38"/>
      <c r="M43" s="177" t="s">
        <v>223</v>
      </c>
      <c r="N43" s="78"/>
      <c r="O43" s="78">
        <v>20</v>
      </c>
      <c r="P43" s="78" t="s">
        <v>287</v>
      </c>
      <c r="Q43" s="78"/>
      <c r="R43" s="78"/>
      <c r="S43" s="78"/>
      <c r="T43" s="189"/>
      <c r="U43" s="202"/>
      <c r="V43" s="38"/>
      <c r="W43" s="191"/>
      <c r="X43" s="176"/>
      <c r="Y43" s="176"/>
      <c r="Z43" s="166"/>
      <c r="AA43" s="166"/>
      <c r="AB43" s="166"/>
      <c r="AC43" s="176"/>
      <c r="AD43" s="166"/>
      <c r="AE43" s="166"/>
      <c r="AF43" s="166"/>
      <c r="AG43" s="176"/>
      <c r="AH43" s="169"/>
      <c r="AI43" s="175"/>
      <c r="AJ43" s="175"/>
      <c r="AK43" s="166"/>
      <c r="AL43" s="166"/>
      <c r="AM43" s="166"/>
      <c r="AN43" s="166"/>
      <c r="AO43" s="166"/>
      <c r="AP43" s="166"/>
      <c r="AQ43" s="169"/>
      <c r="AR43" s="24"/>
      <c r="AS43" s="24"/>
    </row>
    <row r="44" spans="1:45" ht="15" customHeight="1" x14ac:dyDescent="0.2">
      <c r="A44" s="2"/>
      <c r="B44" s="185">
        <v>2002</v>
      </c>
      <c r="C44" s="78" t="s">
        <v>66</v>
      </c>
      <c r="D44" s="166" t="s">
        <v>76</v>
      </c>
      <c r="E44" s="78"/>
      <c r="F44" s="78">
        <v>22</v>
      </c>
      <c r="G44" s="78">
        <v>3</v>
      </c>
      <c r="H44" s="186">
        <f t="shared" si="4"/>
        <v>0</v>
      </c>
      <c r="I44" s="186">
        <f t="shared" si="5"/>
        <v>1</v>
      </c>
      <c r="J44" s="186">
        <f t="shared" si="6"/>
        <v>1</v>
      </c>
      <c r="K44" s="187">
        <f t="shared" si="7"/>
        <v>6</v>
      </c>
      <c r="L44" s="38"/>
      <c r="M44" s="177" t="s">
        <v>224</v>
      </c>
      <c r="N44" s="78"/>
      <c r="O44" s="78">
        <v>20</v>
      </c>
      <c r="P44" s="78" t="s">
        <v>288</v>
      </c>
      <c r="Q44" s="78"/>
      <c r="R44" s="78" t="s">
        <v>273</v>
      </c>
      <c r="S44" s="78" t="s">
        <v>280</v>
      </c>
      <c r="T44" s="189"/>
      <c r="U44" s="202" t="s">
        <v>207</v>
      </c>
      <c r="V44" s="38"/>
      <c r="W44" s="191"/>
      <c r="X44" s="176"/>
      <c r="Y44" s="176"/>
      <c r="Z44" s="166"/>
      <c r="AA44" s="166"/>
      <c r="AB44" s="166"/>
      <c r="AC44" s="176"/>
      <c r="AD44" s="166"/>
      <c r="AE44" s="166"/>
      <c r="AF44" s="166"/>
      <c r="AG44" s="176"/>
      <c r="AH44" s="169"/>
      <c r="AI44" s="166"/>
      <c r="AJ44" s="166"/>
      <c r="AK44" s="166"/>
      <c r="AL44" s="166"/>
      <c r="AM44" s="166"/>
      <c r="AN44" s="166"/>
      <c r="AO44" s="166"/>
      <c r="AP44" s="166"/>
      <c r="AQ44" s="169"/>
      <c r="AR44" s="24"/>
      <c r="AS44" s="24"/>
    </row>
    <row r="45" spans="1:45" ht="15" customHeight="1" x14ac:dyDescent="0.2">
      <c r="A45" s="2"/>
      <c r="B45" s="185">
        <v>2003</v>
      </c>
      <c r="C45" s="78" t="s">
        <v>67</v>
      </c>
      <c r="D45" s="166" t="s">
        <v>77</v>
      </c>
      <c r="E45" s="78"/>
      <c r="F45" s="78">
        <v>23</v>
      </c>
      <c r="G45" s="78">
        <v>4</v>
      </c>
      <c r="H45" s="186">
        <f>PRODUCT((V8+W8)/U8)</f>
        <v>0</v>
      </c>
      <c r="I45" s="186">
        <f>PRODUCT(X8/U8)</f>
        <v>1.25</v>
      </c>
      <c r="J45" s="186">
        <f>PRODUCT(V8+W8+X8)/U8</f>
        <v>1.25</v>
      </c>
      <c r="K45" s="187">
        <f>PRODUCT(Y8/U8)</f>
        <v>4.25</v>
      </c>
      <c r="L45" s="38"/>
      <c r="M45" s="177" t="s">
        <v>225</v>
      </c>
      <c r="N45" s="78"/>
      <c r="O45" s="78">
        <v>21</v>
      </c>
      <c r="P45" s="78" t="s">
        <v>205</v>
      </c>
      <c r="Q45" s="78"/>
      <c r="R45" s="78" t="s">
        <v>190</v>
      </c>
      <c r="S45" s="78" t="s">
        <v>281</v>
      </c>
      <c r="T45" s="189"/>
      <c r="U45" s="202" t="s">
        <v>283</v>
      </c>
      <c r="V45" s="38"/>
      <c r="W45" s="191"/>
      <c r="X45" s="176"/>
      <c r="Y45" s="176"/>
      <c r="Z45" s="166"/>
      <c r="AA45" s="166"/>
      <c r="AB45" s="166"/>
      <c r="AC45" s="176"/>
      <c r="AD45" s="166"/>
      <c r="AE45" s="166"/>
      <c r="AF45" s="166"/>
      <c r="AG45" s="176"/>
      <c r="AH45" s="169"/>
      <c r="AI45" s="166"/>
      <c r="AJ45" s="166"/>
      <c r="AK45" s="166"/>
      <c r="AL45" s="166"/>
      <c r="AM45" s="176"/>
      <c r="AN45" s="166"/>
      <c r="AO45" s="166"/>
      <c r="AP45" s="166"/>
      <c r="AQ45" s="169"/>
      <c r="AR45" s="24"/>
      <c r="AS45" s="24"/>
    </row>
    <row r="46" spans="1:45" ht="15" customHeight="1" x14ac:dyDescent="0.2">
      <c r="A46" s="2"/>
      <c r="B46" s="185">
        <v>2004</v>
      </c>
      <c r="C46" s="78" t="s">
        <v>60</v>
      </c>
      <c r="D46" s="166" t="s">
        <v>77</v>
      </c>
      <c r="E46" s="78"/>
      <c r="F46" s="78">
        <v>24</v>
      </c>
      <c r="G46" s="78">
        <v>14</v>
      </c>
      <c r="H46" s="186">
        <f t="shared" ref="H46:H52" si="8">PRODUCT((V9+W9)/U9)</f>
        <v>0</v>
      </c>
      <c r="I46" s="194">
        <f t="shared" ref="I46:I52" si="9">PRODUCT(X9/U9)</f>
        <v>1.4285714285714286</v>
      </c>
      <c r="J46" s="194">
        <f t="shared" ref="J46:J52" si="10">PRODUCT(V9+W9+X9)/U9</f>
        <v>1.4285714285714286</v>
      </c>
      <c r="K46" s="187">
        <f t="shared" ref="K46:K52" si="11">PRODUCT(Y9/U9)</f>
        <v>5.0714285714285712</v>
      </c>
      <c r="L46" s="38"/>
      <c r="M46" s="177" t="s">
        <v>226</v>
      </c>
      <c r="N46" s="78"/>
      <c r="O46" s="78"/>
      <c r="P46" s="78" t="s">
        <v>289</v>
      </c>
      <c r="Q46" s="78"/>
      <c r="R46" s="78" t="s">
        <v>274</v>
      </c>
      <c r="S46" s="78" t="s">
        <v>282</v>
      </c>
      <c r="T46" s="189"/>
      <c r="U46" s="202" t="s">
        <v>284</v>
      </c>
      <c r="V46" s="38"/>
      <c r="W46" s="191"/>
      <c r="X46" s="176"/>
      <c r="Y46" s="176"/>
      <c r="Z46" s="166"/>
      <c r="AA46" s="166"/>
      <c r="AB46" s="166"/>
      <c r="AC46" s="176"/>
      <c r="AD46" s="166"/>
      <c r="AE46" s="166"/>
      <c r="AF46" s="166"/>
      <c r="AG46" s="176"/>
      <c r="AH46" s="169"/>
      <c r="AI46" s="166"/>
      <c r="AJ46" s="166"/>
      <c r="AK46" s="166"/>
      <c r="AL46" s="166"/>
      <c r="AM46" s="176"/>
      <c r="AN46" s="166"/>
      <c r="AO46" s="166"/>
      <c r="AP46" s="166"/>
      <c r="AQ46" s="169"/>
      <c r="AR46" s="24"/>
      <c r="AS46" s="24"/>
    </row>
    <row r="47" spans="1:45" ht="15" customHeight="1" x14ac:dyDescent="0.2">
      <c r="A47" s="2"/>
      <c r="B47" s="185">
        <v>2005</v>
      </c>
      <c r="C47" s="78" t="s">
        <v>78</v>
      </c>
      <c r="D47" s="166" t="s">
        <v>79</v>
      </c>
      <c r="E47" s="78"/>
      <c r="F47" s="78">
        <v>25</v>
      </c>
      <c r="G47" s="78">
        <v>7</v>
      </c>
      <c r="H47" s="194">
        <f t="shared" si="8"/>
        <v>0.2857142857142857</v>
      </c>
      <c r="I47" s="186">
        <f t="shared" si="9"/>
        <v>0.5714285714285714</v>
      </c>
      <c r="J47" s="186">
        <f t="shared" si="10"/>
        <v>0.8571428571428571</v>
      </c>
      <c r="K47" s="187">
        <f t="shared" si="11"/>
        <v>3.5714285714285716</v>
      </c>
      <c r="L47" s="38"/>
      <c r="M47" s="177" t="s">
        <v>227</v>
      </c>
      <c r="N47" s="78"/>
      <c r="O47" s="78"/>
      <c r="P47" s="78" t="s">
        <v>290</v>
      </c>
      <c r="Q47" s="78" t="s">
        <v>188</v>
      </c>
      <c r="R47" s="78" t="s">
        <v>275</v>
      </c>
      <c r="S47" s="78" t="s">
        <v>197</v>
      </c>
      <c r="T47" s="189"/>
      <c r="U47" s="202" t="s">
        <v>210</v>
      </c>
      <c r="V47" s="38"/>
      <c r="W47" s="191"/>
      <c r="X47" s="176"/>
      <c r="Y47" s="176"/>
      <c r="Z47" s="166"/>
      <c r="AA47" s="166"/>
      <c r="AB47" s="166"/>
      <c r="AC47" s="176"/>
      <c r="AD47" s="166"/>
      <c r="AE47" s="166"/>
      <c r="AF47" s="166"/>
      <c r="AG47" s="176"/>
      <c r="AH47" s="169"/>
      <c r="AI47" s="166"/>
      <c r="AJ47" s="166"/>
      <c r="AK47" s="166"/>
      <c r="AL47" s="166"/>
      <c r="AM47" s="176"/>
      <c r="AN47" s="166"/>
      <c r="AO47" s="166"/>
      <c r="AP47" s="166"/>
      <c r="AQ47" s="169"/>
      <c r="AR47" s="24"/>
      <c r="AS47" s="24"/>
    </row>
    <row r="48" spans="1:45" ht="15" customHeight="1" x14ac:dyDescent="0.2">
      <c r="A48" s="2"/>
      <c r="B48" s="185">
        <v>2006</v>
      </c>
      <c r="C48" s="78" t="s">
        <v>69</v>
      </c>
      <c r="D48" s="166" t="s">
        <v>79</v>
      </c>
      <c r="E48" s="78"/>
      <c r="F48" s="78">
        <v>26</v>
      </c>
      <c r="G48" s="78">
        <v>7</v>
      </c>
      <c r="H48" s="186">
        <f t="shared" si="8"/>
        <v>0</v>
      </c>
      <c r="I48" s="186">
        <f t="shared" si="9"/>
        <v>0.7142857142857143</v>
      </c>
      <c r="J48" s="186">
        <f t="shared" si="10"/>
        <v>0.7142857142857143</v>
      </c>
      <c r="K48" s="187">
        <f t="shared" si="11"/>
        <v>4.7142857142857144</v>
      </c>
      <c r="L48" s="38"/>
      <c r="M48" s="177" t="s">
        <v>201</v>
      </c>
      <c r="N48" s="78"/>
      <c r="O48" s="78"/>
      <c r="P48" s="78" t="s">
        <v>193</v>
      </c>
      <c r="Q48" s="78" t="s">
        <v>268</v>
      </c>
      <c r="R48" s="78" t="s">
        <v>276</v>
      </c>
      <c r="S48" s="78" t="s">
        <v>213</v>
      </c>
      <c r="T48" s="189"/>
      <c r="U48" s="202" t="s">
        <v>198</v>
      </c>
      <c r="V48" s="38"/>
      <c r="W48" s="191"/>
      <c r="X48" s="176"/>
      <c r="Y48" s="176"/>
      <c r="Z48" s="166"/>
      <c r="AA48" s="166"/>
      <c r="AB48" s="166"/>
      <c r="AC48" s="176"/>
      <c r="AD48" s="166"/>
      <c r="AE48" s="166"/>
      <c r="AF48" s="166"/>
      <c r="AG48" s="176"/>
      <c r="AH48" s="169"/>
      <c r="AI48" s="166"/>
      <c r="AJ48" s="166"/>
      <c r="AK48" s="166"/>
      <c r="AL48" s="166"/>
      <c r="AM48" s="176"/>
      <c r="AN48" s="166"/>
      <c r="AO48" s="166"/>
      <c r="AP48" s="166"/>
      <c r="AQ48" s="169"/>
      <c r="AR48" s="24"/>
      <c r="AS48" s="24"/>
    </row>
    <row r="49" spans="1:45" ht="15" customHeight="1" x14ac:dyDescent="0.2">
      <c r="A49" s="2"/>
      <c r="B49" s="185">
        <v>2007</v>
      </c>
      <c r="C49" s="78" t="s">
        <v>78</v>
      </c>
      <c r="D49" s="166" t="s">
        <v>80</v>
      </c>
      <c r="E49" s="78"/>
      <c r="F49" s="78">
        <v>27</v>
      </c>
      <c r="G49" s="78">
        <v>9</v>
      </c>
      <c r="H49" s="186">
        <f t="shared" si="8"/>
        <v>0</v>
      </c>
      <c r="I49" s="186">
        <f t="shared" si="9"/>
        <v>0.55555555555555558</v>
      </c>
      <c r="J49" s="186">
        <f t="shared" si="10"/>
        <v>0.55555555555555558</v>
      </c>
      <c r="K49" s="195">
        <f t="shared" si="11"/>
        <v>5.7777777777777777</v>
      </c>
      <c r="L49" s="38"/>
      <c r="M49" s="177" t="s">
        <v>202</v>
      </c>
      <c r="N49" s="78"/>
      <c r="O49" s="78"/>
      <c r="P49" s="78" t="s">
        <v>291</v>
      </c>
      <c r="Q49" s="78" t="s">
        <v>269</v>
      </c>
      <c r="R49" s="78" t="s">
        <v>277</v>
      </c>
      <c r="S49" s="78" t="s">
        <v>196</v>
      </c>
      <c r="T49" s="189"/>
      <c r="U49" s="202" t="s">
        <v>285</v>
      </c>
      <c r="V49" s="38"/>
      <c r="W49" s="191"/>
      <c r="X49" s="176"/>
      <c r="Y49" s="176"/>
      <c r="Z49" s="166"/>
      <c r="AA49" s="166"/>
      <c r="AB49" s="166"/>
      <c r="AC49" s="176"/>
      <c r="AD49" s="166"/>
      <c r="AE49" s="166"/>
      <c r="AF49" s="166"/>
      <c r="AG49" s="176"/>
      <c r="AH49" s="169"/>
      <c r="AI49" s="166"/>
      <c r="AJ49" s="166"/>
      <c r="AK49" s="166"/>
      <c r="AL49" s="166"/>
      <c r="AM49" s="176"/>
      <c r="AN49" s="166"/>
      <c r="AO49" s="166"/>
      <c r="AP49" s="166"/>
      <c r="AQ49" s="169"/>
      <c r="AR49" s="24"/>
      <c r="AS49" s="24"/>
    </row>
    <row r="50" spans="1:45" ht="15" customHeight="1" x14ac:dyDescent="0.2">
      <c r="A50" s="2"/>
      <c r="B50" s="185">
        <v>2008</v>
      </c>
      <c r="C50" s="78" t="s">
        <v>60</v>
      </c>
      <c r="D50" s="166" t="s">
        <v>81</v>
      </c>
      <c r="E50" s="78"/>
      <c r="F50" s="78">
        <v>28</v>
      </c>
      <c r="G50" s="78">
        <v>14</v>
      </c>
      <c r="H50" s="186">
        <f t="shared" si="8"/>
        <v>7.1428571428571425E-2</v>
      </c>
      <c r="I50" s="186">
        <f t="shared" si="9"/>
        <v>0.2857142857142857</v>
      </c>
      <c r="J50" s="186">
        <f t="shared" si="10"/>
        <v>0.35714285714285715</v>
      </c>
      <c r="K50" s="187">
        <f t="shared" si="11"/>
        <v>3.5714285714285716</v>
      </c>
      <c r="L50" s="38"/>
      <c r="M50" s="177" t="s">
        <v>204</v>
      </c>
      <c r="N50" s="78"/>
      <c r="O50" s="78"/>
      <c r="P50" s="203" t="s">
        <v>292</v>
      </c>
      <c r="Q50" s="78" t="s">
        <v>270</v>
      </c>
      <c r="R50" s="203" t="s">
        <v>278</v>
      </c>
      <c r="S50" s="203" t="s">
        <v>192</v>
      </c>
      <c r="T50" s="204"/>
      <c r="U50" s="205" t="s">
        <v>279</v>
      </c>
      <c r="V50" s="38"/>
      <c r="W50" s="191"/>
      <c r="X50" s="176"/>
      <c r="Y50" s="176"/>
      <c r="Z50" s="166"/>
      <c r="AA50" s="166"/>
      <c r="AB50" s="166"/>
      <c r="AC50" s="176"/>
      <c r="AD50" s="166"/>
      <c r="AE50" s="166"/>
      <c r="AF50" s="166"/>
      <c r="AG50" s="176"/>
      <c r="AH50" s="169"/>
      <c r="AI50" s="166"/>
      <c r="AJ50" s="166"/>
      <c r="AK50" s="166"/>
      <c r="AL50" s="166"/>
      <c r="AM50" s="176"/>
      <c r="AN50" s="166"/>
      <c r="AO50" s="166"/>
      <c r="AP50" s="166"/>
      <c r="AQ50" s="169"/>
      <c r="AR50" s="24"/>
      <c r="AS50" s="24"/>
    </row>
    <row r="51" spans="1:45" ht="15" customHeight="1" x14ac:dyDescent="0.2">
      <c r="A51" s="2"/>
      <c r="B51" s="185">
        <v>2009</v>
      </c>
      <c r="C51" s="78"/>
      <c r="D51" s="166"/>
      <c r="E51" s="78"/>
      <c r="F51" s="78">
        <v>29</v>
      </c>
      <c r="G51" s="78"/>
      <c r="H51" s="186"/>
      <c r="I51" s="186"/>
      <c r="J51" s="186"/>
      <c r="K51" s="187"/>
      <c r="L51" s="38"/>
      <c r="M51" s="177" t="s">
        <v>206</v>
      </c>
      <c r="N51" s="78"/>
      <c r="O51" s="78"/>
      <c r="P51" s="78" t="s">
        <v>293</v>
      </c>
      <c r="Q51" s="78" t="s">
        <v>271</v>
      </c>
      <c r="R51" s="78" t="s">
        <v>279</v>
      </c>
      <c r="S51" s="78" t="s">
        <v>210</v>
      </c>
      <c r="T51" s="189"/>
      <c r="U51" s="202" t="s">
        <v>286</v>
      </c>
      <c r="V51" s="38"/>
      <c r="W51" s="191"/>
      <c r="X51" s="176"/>
      <c r="Y51" s="176"/>
      <c r="Z51" s="166"/>
      <c r="AA51" s="166"/>
      <c r="AB51" s="166"/>
      <c r="AC51" s="176"/>
      <c r="AD51" s="166"/>
      <c r="AE51" s="166"/>
      <c r="AF51" s="166"/>
      <c r="AG51" s="176"/>
      <c r="AH51" s="169"/>
      <c r="AI51" s="166"/>
      <c r="AJ51" s="166"/>
      <c r="AK51" s="166"/>
      <c r="AL51" s="166"/>
      <c r="AM51" s="176"/>
      <c r="AN51" s="166"/>
      <c r="AO51" s="166"/>
      <c r="AP51" s="166"/>
      <c r="AQ51" s="169"/>
      <c r="AR51" s="24"/>
      <c r="AS51" s="24"/>
    </row>
    <row r="52" spans="1:45" ht="15" customHeight="1" x14ac:dyDescent="0.2">
      <c r="A52" s="2"/>
      <c r="B52" s="185">
        <v>2010</v>
      </c>
      <c r="C52" s="78" t="s">
        <v>83</v>
      </c>
      <c r="D52" s="166" t="s">
        <v>84</v>
      </c>
      <c r="E52" s="78"/>
      <c r="F52" s="78">
        <v>30</v>
      </c>
      <c r="G52" s="78">
        <v>10</v>
      </c>
      <c r="H52" s="186">
        <f t="shared" si="8"/>
        <v>0.1</v>
      </c>
      <c r="I52" s="186">
        <f t="shared" si="9"/>
        <v>0</v>
      </c>
      <c r="J52" s="186">
        <f t="shared" si="10"/>
        <v>0.1</v>
      </c>
      <c r="K52" s="187">
        <f t="shared" si="11"/>
        <v>2.4</v>
      </c>
      <c r="L52" s="38"/>
      <c r="M52" s="177" t="s">
        <v>208</v>
      </c>
      <c r="N52" s="78"/>
      <c r="O52" s="78"/>
      <c r="P52" s="78" t="s">
        <v>211</v>
      </c>
      <c r="Q52" s="203" t="s">
        <v>272</v>
      </c>
      <c r="R52" s="78" t="s">
        <v>277</v>
      </c>
      <c r="S52" s="78" t="s">
        <v>210</v>
      </c>
      <c r="T52" s="189"/>
      <c r="U52" s="202" t="s">
        <v>279</v>
      </c>
      <c r="V52" s="38"/>
      <c r="W52" s="191"/>
      <c r="X52" s="176"/>
      <c r="Y52" s="176"/>
      <c r="Z52" s="166"/>
      <c r="AA52" s="166"/>
      <c r="AB52" s="166"/>
      <c r="AC52" s="176"/>
      <c r="AD52" s="166"/>
      <c r="AE52" s="166"/>
      <c r="AF52" s="166"/>
      <c r="AG52" s="176"/>
      <c r="AH52" s="169"/>
      <c r="AI52" s="166"/>
      <c r="AJ52" s="166"/>
      <c r="AK52" s="166"/>
      <c r="AL52" s="166"/>
      <c r="AM52" s="176"/>
      <c r="AN52" s="166"/>
      <c r="AO52" s="166"/>
      <c r="AP52" s="166"/>
      <c r="AQ52" s="169"/>
      <c r="AR52" s="24"/>
      <c r="AS52" s="24"/>
    </row>
    <row r="53" spans="1:45" s="9" customFormat="1" ht="15" customHeight="1" x14ac:dyDescent="0.25">
      <c r="A53" s="23"/>
      <c r="B53" s="170"/>
      <c r="C53" s="172"/>
      <c r="D53" s="172"/>
      <c r="E53" s="172"/>
      <c r="F53" s="172"/>
      <c r="G53" s="172"/>
      <c r="H53" s="196"/>
      <c r="I53" s="196"/>
      <c r="J53" s="196"/>
      <c r="K53" s="197"/>
      <c r="L53" s="38"/>
      <c r="M53" s="170"/>
      <c r="N53" s="172"/>
      <c r="O53" s="172"/>
      <c r="P53" s="172"/>
      <c r="Q53" s="172"/>
      <c r="R53" s="172"/>
      <c r="S53" s="172"/>
      <c r="T53" s="172"/>
      <c r="U53" s="197"/>
      <c r="V53" s="38"/>
      <c r="W53" s="170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4"/>
      <c r="AI53" s="172"/>
      <c r="AJ53" s="172"/>
      <c r="AK53" s="172"/>
      <c r="AL53" s="172"/>
      <c r="AM53" s="172"/>
      <c r="AN53" s="172"/>
      <c r="AO53" s="172"/>
      <c r="AP53" s="172"/>
      <c r="AQ53" s="174"/>
      <c r="AR53" s="35"/>
      <c r="AS53" s="39"/>
    </row>
    <row r="54" spans="1:45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24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9"/>
    </row>
    <row r="55" spans="1:45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24"/>
      <c r="AM55" s="24"/>
      <c r="AN55" s="24"/>
      <c r="AO55" s="35"/>
      <c r="AP55" s="35"/>
      <c r="AQ55" s="35"/>
      <c r="AR55" s="39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24"/>
      <c r="AM56" s="24"/>
      <c r="AN56" s="24"/>
      <c r="AO56" s="35"/>
      <c r="AP56" s="35"/>
      <c r="AQ56" s="35"/>
      <c r="AR56" s="39"/>
      <c r="AS56" s="39"/>
    </row>
    <row r="57" spans="1:45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24"/>
      <c r="AM57" s="24"/>
      <c r="AN57" s="24"/>
      <c r="AO57" s="35"/>
      <c r="AP57" s="35"/>
      <c r="AQ57" s="35"/>
      <c r="AR57" s="39"/>
      <c r="AS57" s="39"/>
    </row>
    <row r="58" spans="1:45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24"/>
      <c r="AM58" s="24"/>
      <c r="AN58" s="24"/>
      <c r="AO58" s="35"/>
      <c r="AP58" s="35"/>
      <c r="AQ58" s="35"/>
      <c r="AR58" s="39"/>
      <c r="AS58" s="39"/>
    </row>
    <row r="59" spans="1:45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24"/>
      <c r="AM59" s="24"/>
      <c r="AN59" s="24"/>
      <c r="AO59" s="35"/>
      <c r="AP59" s="35"/>
      <c r="AQ59" s="35"/>
      <c r="AR59" s="39"/>
      <c r="AS59" s="39"/>
    </row>
    <row r="60" spans="1:45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24"/>
      <c r="AM60" s="24"/>
      <c r="AN60" s="24"/>
      <c r="AO60" s="35"/>
      <c r="AP60" s="35"/>
      <c r="AQ60" s="35"/>
      <c r="AR60" s="39"/>
      <c r="AS60" s="39"/>
    </row>
    <row r="61" spans="1:45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24"/>
      <c r="AM61" s="24"/>
      <c r="AN61" s="24"/>
      <c r="AO61" s="35"/>
      <c r="AP61" s="35"/>
      <c r="AQ61" s="35"/>
      <c r="AR61" s="39"/>
      <c r="AS61" s="39"/>
    </row>
    <row r="62" spans="1:45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24"/>
      <c r="AM62" s="24"/>
      <c r="AN62" s="24"/>
      <c r="AO62" s="35"/>
      <c r="AP62" s="35"/>
      <c r="AQ62" s="35"/>
      <c r="AR62" s="39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24"/>
      <c r="AM63" s="24"/>
      <c r="AN63" s="24"/>
      <c r="AO63" s="35"/>
      <c r="AP63" s="35"/>
      <c r="AQ63" s="35"/>
      <c r="AR63" s="39"/>
      <c r="AS63" s="39"/>
    </row>
    <row r="64" spans="1:45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24"/>
      <c r="AM64" s="24"/>
      <c r="AN64" s="24"/>
      <c r="AO64" s="35"/>
      <c r="AP64" s="35"/>
      <c r="AQ64" s="35"/>
      <c r="AR64" s="39"/>
      <c r="AS64" s="39"/>
    </row>
    <row r="65" spans="1:45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24"/>
      <c r="AM65" s="24"/>
      <c r="AN65" s="24"/>
      <c r="AO65" s="35"/>
      <c r="AP65" s="35"/>
      <c r="AQ65" s="35"/>
      <c r="AR65" s="39"/>
      <c r="AS65" s="39"/>
    </row>
    <row r="66" spans="1:45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24"/>
      <c r="AM66" s="24"/>
      <c r="AN66" s="24"/>
      <c r="AO66" s="35"/>
      <c r="AP66" s="35"/>
      <c r="AQ66" s="35"/>
      <c r="AR66" s="39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24"/>
      <c r="AM67" s="24"/>
      <c r="AN67" s="24"/>
      <c r="AO67" s="35"/>
      <c r="AP67" s="35"/>
      <c r="AQ67" s="35"/>
      <c r="AR67" s="39"/>
      <c r="AS67" s="39"/>
    </row>
    <row r="68" spans="1:45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24"/>
      <c r="AM68" s="24"/>
      <c r="AN68" s="24"/>
      <c r="AO68" s="35"/>
      <c r="AP68" s="35"/>
      <c r="AQ68" s="35"/>
      <c r="AR68" s="39"/>
      <c r="AS68" s="39"/>
    </row>
    <row r="69" spans="1:45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24"/>
      <c r="AM69" s="24"/>
      <c r="AN69" s="24"/>
      <c r="AO69" s="35"/>
      <c r="AP69" s="35"/>
      <c r="AQ69" s="35"/>
      <c r="AR69" s="39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24"/>
      <c r="AM70" s="24"/>
      <c r="AN70" s="24"/>
      <c r="AO70" s="35"/>
      <c r="AP70" s="35"/>
      <c r="AQ70" s="35"/>
      <c r="AR70" s="39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8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8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8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8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ht="15" customHeight="1" x14ac:dyDescent="0.25">
      <c r="AG169" s="24"/>
      <c r="AH169" s="57"/>
      <c r="AI169" s="35"/>
      <c r="AJ169" s="35"/>
    </row>
    <row r="170" spans="1:44" ht="15" customHeight="1" x14ac:dyDescent="0.25">
      <c r="AG170" s="24"/>
      <c r="AH170" s="57"/>
      <c r="AI170" s="35"/>
      <c r="AJ170" s="35"/>
    </row>
    <row r="171" spans="1:44" ht="15" customHeight="1" x14ac:dyDescent="0.25">
      <c r="AG171" s="24"/>
      <c r="AH171" s="57"/>
      <c r="AI171" s="35"/>
      <c r="AJ171" s="35"/>
    </row>
    <row r="172" spans="1:44" ht="15" customHeight="1" x14ac:dyDescent="0.25">
      <c r="AG172" s="24"/>
      <c r="AH172" s="57"/>
      <c r="AI172" s="35"/>
      <c r="AJ172" s="35"/>
    </row>
    <row r="173" spans="1:44" ht="15" customHeight="1" x14ac:dyDescent="0.25">
      <c r="AG173" s="24"/>
      <c r="AH173" s="57"/>
      <c r="AI173" s="35"/>
      <c r="AJ173" s="35"/>
    </row>
    <row r="174" spans="1:44" ht="15" customHeight="1" x14ac:dyDescent="0.25">
      <c r="AG174" s="24"/>
      <c r="AH174" s="57"/>
      <c r="AI174" s="35"/>
      <c r="AJ174" s="35"/>
    </row>
    <row r="175" spans="1:44" ht="15" customHeight="1" x14ac:dyDescent="0.25">
      <c r="AG175" s="24"/>
      <c r="AH175" s="57"/>
      <c r="AI175" s="35"/>
      <c r="AJ175" s="3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5"/>
      <c r="B1" s="7" t="s">
        <v>71</v>
      </c>
      <c r="C1" s="6"/>
      <c r="D1" s="81"/>
      <c r="E1" s="88" t="s">
        <v>72</v>
      </c>
      <c r="F1" s="155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5"/>
      <c r="AB1" s="155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40" t="s">
        <v>162</v>
      </c>
      <c r="C2" s="62"/>
      <c r="D2" s="156"/>
      <c r="E2" s="13" t="s">
        <v>12</v>
      </c>
      <c r="F2" s="14"/>
      <c r="G2" s="14"/>
      <c r="H2" s="14"/>
      <c r="I2" s="20"/>
      <c r="J2" s="15"/>
      <c r="K2" s="142"/>
      <c r="L2" s="22" t="s">
        <v>166</v>
      </c>
      <c r="M2" s="14"/>
      <c r="N2" s="14"/>
      <c r="O2" s="21"/>
      <c r="P2" s="19"/>
      <c r="Q2" s="22" t="s">
        <v>167</v>
      </c>
      <c r="R2" s="14"/>
      <c r="S2" s="14"/>
      <c r="T2" s="14"/>
      <c r="U2" s="20"/>
      <c r="V2" s="21"/>
      <c r="W2" s="19"/>
      <c r="X2" s="157" t="s">
        <v>163</v>
      </c>
      <c r="Y2" s="158"/>
      <c r="Z2" s="141"/>
      <c r="AA2" s="13" t="s">
        <v>12</v>
      </c>
      <c r="AB2" s="14"/>
      <c r="AC2" s="14"/>
      <c r="AD2" s="14"/>
      <c r="AE2" s="20"/>
      <c r="AF2" s="15"/>
      <c r="AG2" s="142"/>
      <c r="AH2" s="22" t="s">
        <v>168</v>
      </c>
      <c r="AI2" s="14"/>
      <c r="AJ2" s="14"/>
      <c r="AK2" s="21"/>
      <c r="AL2" s="19"/>
      <c r="AM2" s="22" t="s">
        <v>167</v>
      </c>
      <c r="AN2" s="14"/>
      <c r="AO2" s="14"/>
      <c r="AP2" s="14"/>
      <c r="AQ2" s="20"/>
      <c r="AR2" s="21"/>
      <c r="AS2" s="143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43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43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43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59"/>
      <c r="W4" s="30"/>
      <c r="X4" s="25">
        <v>1999</v>
      </c>
      <c r="Y4" s="25" t="s">
        <v>60</v>
      </c>
      <c r="Z4" s="26" t="s">
        <v>73</v>
      </c>
      <c r="AA4" s="25"/>
      <c r="AB4" s="25"/>
      <c r="AC4" s="25"/>
      <c r="AD4" s="27"/>
      <c r="AE4" s="25"/>
      <c r="AF4" s="28"/>
      <c r="AG4" s="30"/>
      <c r="AH4" s="66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30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27"/>
      <c r="W5" s="30"/>
      <c r="X5" s="25">
        <v>2000</v>
      </c>
      <c r="Y5" s="25" t="s">
        <v>60</v>
      </c>
      <c r="Z5" s="26" t="s">
        <v>73</v>
      </c>
      <c r="AA5" s="25"/>
      <c r="AB5" s="25"/>
      <c r="AC5" s="25"/>
      <c r="AD5" s="27"/>
      <c r="AE5" s="25"/>
      <c r="AF5" s="28"/>
      <c r="AG5" s="30"/>
      <c r="AH5" s="66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Q6" s="25"/>
      <c r="R6" s="25"/>
      <c r="S6" s="27"/>
      <c r="T6" s="25"/>
      <c r="U6" s="25"/>
      <c r="V6" s="27"/>
      <c r="W6" s="30"/>
      <c r="X6" s="25"/>
      <c r="Y6" s="29"/>
      <c r="Z6" s="26"/>
      <c r="AA6" s="25"/>
      <c r="AB6" s="25"/>
      <c r="AC6" s="25"/>
      <c r="AD6" s="27"/>
      <c r="AE6" s="25"/>
      <c r="AF6" s="28"/>
      <c r="AG6" s="30"/>
      <c r="AH6" s="66"/>
      <c r="AI6" s="18"/>
      <c r="AJ6" s="18"/>
      <c r="AK6" s="18"/>
      <c r="AM6" s="25"/>
      <c r="AN6" s="25"/>
      <c r="AO6" s="27"/>
      <c r="AP6" s="25"/>
      <c r="AQ6" s="25"/>
      <c r="AR6" s="27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Q7" s="25"/>
      <c r="R7" s="25"/>
      <c r="S7" s="27"/>
      <c r="T7" s="25"/>
      <c r="U7" s="25"/>
      <c r="V7" s="27"/>
      <c r="W7" s="30"/>
      <c r="X7" s="25">
        <v>2008</v>
      </c>
      <c r="Y7" s="25" t="s">
        <v>83</v>
      </c>
      <c r="Z7" s="26" t="s">
        <v>82</v>
      </c>
      <c r="AA7" s="25">
        <v>7</v>
      </c>
      <c r="AB7" s="25">
        <v>1</v>
      </c>
      <c r="AC7" s="25">
        <v>9</v>
      </c>
      <c r="AD7" s="25">
        <v>13</v>
      </c>
      <c r="AE7" s="25">
        <v>48</v>
      </c>
      <c r="AF7" s="32">
        <v>0.75</v>
      </c>
      <c r="AG7" s="24">
        <v>64</v>
      </c>
      <c r="AH7" s="16"/>
      <c r="AI7" s="16"/>
      <c r="AJ7" s="16"/>
      <c r="AK7" s="18"/>
      <c r="AM7" s="25"/>
      <c r="AN7" s="25"/>
      <c r="AO7" s="27"/>
      <c r="AP7" s="25"/>
      <c r="AQ7" s="25"/>
      <c r="AR7" s="27"/>
      <c r="AS7" s="3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66"/>
      <c r="M8" s="18"/>
      <c r="N8" s="18"/>
      <c r="O8" s="18"/>
      <c r="Q8" s="25"/>
      <c r="R8" s="25"/>
      <c r="S8" s="27"/>
      <c r="T8" s="25"/>
      <c r="U8" s="25"/>
      <c r="V8" s="27"/>
      <c r="W8" s="30"/>
      <c r="X8" s="25">
        <v>2009</v>
      </c>
      <c r="Y8" s="25" t="s">
        <v>65</v>
      </c>
      <c r="Z8" s="26" t="s">
        <v>82</v>
      </c>
      <c r="AA8" s="25">
        <v>10</v>
      </c>
      <c r="AB8" s="25">
        <v>4</v>
      </c>
      <c r="AC8" s="25">
        <v>13</v>
      </c>
      <c r="AD8" s="25">
        <v>28</v>
      </c>
      <c r="AE8" s="25">
        <v>93</v>
      </c>
      <c r="AF8" s="32">
        <v>0.80900000000000005</v>
      </c>
      <c r="AG8" s="24">
        <v>115</v>
      </c>
      <c r="AH8" s="66"/>
      <c r="AI8" s="18"/>
      <c r="AJ8" s="18"/>
      <c r="AK8" s="18"/>
      <c r="AM8" s="25">
        <v>6</v>
      </c>
      <c r="AN8" s="25">
        <v>3</v>
      </c>
      <c r="AO8" s="25">
        <v>6</v>
      </c>
      <c r="AP8" s="25">
        <v>14</v>
      </c>
      <c r="AQ8" s="25">
        <v>53</v>
      </c>
      <c r="AR8" s="32">
        <v>0.79100000000000004</v>
      </c>
      <c r="AS8" s="30">
        <v>67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4.25" x14ac:dyDescent="0.2">
      <c r="A9" s="35"/>
      <c r="B9" s="108" t="s">
        <v>165</v>
      </c>
      <c r="C9" s="112"/>
      <c r="D9" s="111"/>
      <c r="E9" s="110">
        <f>SUM(E4:E8)</f>
        <v>0</v>
      </c>
      <c r="F9" s="110">
        <f>SUM(F4:F8)</f>
        <v>0</v>
      </c>
      <c r="G9" s="110">
        <f>SUM(G4:G8)</f>
        <v>0</v>
      </c>
      <c r="H9" s="110">
        <f>SUM(H4:H8)</f>
        <v>0</v>
      </c>
      <c r="I9" s="110">
        <f>SUM(I4:I8)</f>
        <v>0</v>
      </c>
      <c r="J9" s="147">
        <v>0</v>
      </c>
      <c r="K9" s="142">
        <f>SUM(K4:K8)</f>
        <v>0</v>
      </c>
      <c r="L9" s="22"/>
      <c r="M9" s="20"/>
      <c r="N9" s="70"/>
      <c r="O9" s="71"/>
      <c r="P9" s="24"/>
      <c r="Q9" s="110">
        <f>SUM(Q4:Q8)</f>
        <v>0</v>
      </c>
      <c r="R9" s="110">
        <f>SUM(R4:R8)</f>
        <v>0</v>
      </c>
      <c r="S9" s="110">
        <f>SUM(S4:S8)</f>
        <v>0</v>
      </c>
      <c r="T9" s="110">
        <f>SUM(T4:T8)</f>
        <v>0</v>
      </c>
      <c r="U9" s="110">
        <f>SUM(U4:U8)</f>
        <v>0</v>
      </c>
      <c r="V9" s="33">
        <v>0</v>
      </c>
      <c r="W9" s="142">
        <f>SUM(W4:W8)</f>
        <v>0</v>
      </c>
      <c r="X9" s="16" t="s">
        <v>165</v>
      </c>
      <c r="Y9" s="17"/>
      <c r="Z9" s="15"/>
      <c r="AA9" s="110">
        <f>SUM(AA4:AA8)</f>
        <v>17</v>
      </c>
      <c r="AB9" s="110">
        <f>SUM(AB4:AB8)</f>
        <v>5</v>
      </c>
      <c r="AC9" s="110">
        <f>SUM(AC4:AC8)</f>
        <v>22</v>
      </c>
      <c r="AD9" s="110">
        <f>SUM(AD4:AD8)</f>
        <v>41</v>
      </c>
      <c r="AE9" s="110">
        <f>SUM(AE4:AE8)</f>
        <v>141</v>
      </c>
      <c r="AF9" s="147">
        <f>PRODUCT(AE9/AG9)</f>
        <v>0.78770949720670391</v>
      </c>
      <c r="AG9" s="142">
        <f>SUM(AG4:AG8)</f>
        <v>179</v>
      </c>
      <c r="AH9" s="22"/>
      <c r="AI9" s="20"/>
      <c r="AJ9" s="70"/>
      <c r="AK9" s="71"/>
      <c r="AL9" s="24"/>
      <c r="AM9" s="110">
        <f>SUM(AM4:AM8)</f>
        <v>6</v>
      </c>
      <c r="AN9" s="110">
        <f>SUM(AN4:AN8)</f>
        <v>3</v>
      </c>
      <c r="AO9" s="110">
        <f>SUM(AO4:AO8)</f>
        <v>6</v>
      </c>
      <c r="AP9" s="110">
        <f>SUM(AP4:AP8)</f>
        <v>14</v>
      </c>
      <c r="AQ9" s="110">
        <f>SUM(AQ4:AQ8)</f>
        <v>53</v>
      </c>
      <c r="AR9" s="33">
        <f>PRODUCT(AQ9/AS9)</f>
        <v>0.79104477611940294</v>
      </c>
      <c r="AS9" s="143">
        <f>SUM(AS4:AS8)</f>
        <v>67</v>
      </c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0"/>
      <c r="L10" s="24"/>
      <c r="M10" s="24"/>
      <c r="N10" s="24"/>
      <c r="O10" s="24"/>
      <c r="P10" s="35"/>
      <c r="Q10" s="35"/>
      <c r="R10" s="38"/>
      <c r="S10" s="35"/>
      <c r="T10" s="35"/>
      <c r="U10" s="24"/>
      <c r="V10" s="24"/>
      <c r="W10" s="30"/>
      <c r="X10" s="35"/>
      <c r="Y10" s="35"/>
      <c r="Z10" s="35"/>
      <c r="AA10" s="35"/>
      <c r="AB10" s="35"/>
      <c r="AC10" s="35"/>
      <c r="AD10" s="35"/>
      <c r="AE10" s="35"/>
      <c r="AF10" s="36"/>
      <c r="AG10" s="30"/>
      <c r="AH10" s="24"/>
      <c r="AI10" s="24"/>
      <c r="AJ10" s="24"/>
      <c r="AK10" s="24"/>
      <c r="AL10" s="35"/>
      <c r="AM10" s="35"/>
      <c r="AN10" s="38"/>
      <c r="AO10" s="35"/>
      <c r="AP10" s="35"/>
      <c r="AQ10" s="24"/>
      <c r="AR10" s="24"/>
      <c r="AS10" s="30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49" t="s">
        <v>164</v>
      </c>
      <c r="C11" s="150"/>
      <c r="D11" s="15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169</v>
      </c>
      <c r="O11" s="18" t="s">
        <v>170</v>
      </c>
      <c r="Q11" s="38"/>
      <c r="R11" s="38" t="s">
        <v>58</v>
      </c>
      <c r="S11" s="38"/>
      <c r="T11" s="35" t="s">
        <v>85</v>
      </c>
      <c r="U11" s="24"/>
      <c r="V11" s="30"/>
      <c r="W11" s="30"/>
      <c r="X11" s="148"/>
      <c r="Y11" s="148"/>
      <c r="Z11" s="148"/>
      <c r="AA11" s="148"/>
      <c r="AB11" s="148"/>
      <c r="AC11" s="35"/>
      <c r="AD11" s="35"/>
      <c r="AE11" s="35"/>
      <c r="AF11" s="35"/>
      <c r="AG11" s="35"/>
      <c r="AH11" s="35"/>
      <c r="AI11" s="35"/>
      <c r="AJ11" s="35"/>
      <c r="AK11" s="35"/>
      <c r="AM11" s="30"/>
      <c r="AN11" s="148"/>
      <c r="AO11" s="148"/>
      <c r="AP11" s="148"/>
      <c r="AQ11" s="148"/>
      <c r="AR11" s="148"/>
      <c r="AS11" s="14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41" t="s">
        <v>11</v>
      </c>
      <c r="C12" s="12"/>
      <c r="D12" s="43"/>
      <c r="E12" s="152">
        <v>0</v>
      </c>
      <c r="F12" s="152">
        <v>0</v>
      </c>
      <c r="G12" s="152">
        <v>0</v>
      </c>
      <c r="H12" s="152">
        <v>0</v>
      </c>
      <c r="I12" s="152">
        <v>0</v>
      </c>
      <c r="J12" s="160">
        <v>0</v>
      </c>
      <c r="K12" s="35">
        <v>0</v>
      </c>
      <c r="L12" s="153">
        <v>0</v>
      </c>
      <c r="M12" s="153">
        <v>0</v>
      </c>
      <c r="N12" s="153">
        <v>0</v>
      </c>
      <c r="O12" s="153">
        <v>0</v>
      </c>
      <c r="Q12" s="38"/>
      <c r="R12" s="38"/>
      <c r="S12" s="38"/>
      <c r="T12" s="35" t="s">
        <v>86</v>
      </c>
      <c r="U12" s="35"/>
      <c r="V12" s="35"/>
      <c r="W12" s="35"/>
      <c r="X12" s="38"/>
      <c r="Y12" s="38"/>
      <c r="Z12" s="38"/>
      <c r="AA12" s="38"/>
      <c r="AB12" s="38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8"/>
      <c r="AO12" s="38"/>
      <c r="AP12" s="38"/>
      <c r="AQ12" s="38"/>
      <c r="AR12" s="38"/>
      <c r="AS12" s="38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44" t="s">
        <v>162</v>
      </c>
      <c r="C13" s="145"/>
      <c r="D13" s="146"/>
      <c r="E13" s="152">
        <f>PRODUCT(E9+Q9)</f>
        <v>0</v>
      </c>
      <c r="F13" s="152">
        <f>PRODUCT(F9+R9)</f>
        <v>0</v>
      </c>
      <c r="G13" s="152">
        <f>PRODUCT(G9+S9)</f>
        <v>0</v>
      </c>
      <c r="H13" s="152">
        <f>PRODUCT(H9+T9)</f>
        <v>0</v>
      </c>
      <c r="I13" s="152">
        <f>PRODUCT(I9+U9)</f>
        <v>0</v>
      </c>
      <c r="J13" s="160">
        <v>0</v>
      </c>
      <c r="K13" s="35">
        <f>PRODUCT(K9+W9)</f>
        <v>0</v>
      </c>
      <c r="L13" s="153">
        <v>0</v>
      </c>
      <c r="M13" s="153">
        <v>0</v>
      </c>
      <c r="N13" s="153">
        <v>0</v>
      </c>
      <c r="O13" s="153">
        <v>0</v>
      </c>
      <c r="Q13" s="38"/>
      <c r="R13" s="38"/>
      <c r="S13" s="38"/>
      <c r="T13" s="35" t="s">
        <v>87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2" t="s">
        <v>163</v>
      </c>
      <c r="C14" s="103"/>
      <c r="D14" s="104"/>
      <c r="E14" s="152">
        <f>PRODUCT(AA9+AM9)</f>
        <v>23</v>
      </c>
      <c r="F14" s="152">
        <f>PRODUCT(AB9+AN9)</f>
        <v>8</v>
      </c>
      <c r="G14" s="152">
        <f>PRODUCT(AC9+AO9)</f>
        <v>28</v>
      </c>
      <c r="H14" s="152">
        <f>PRODUCT(AD9+AP9)</f>
        <v>55</v>
      </c>
      <c r="I14" s="152">
        <f>PRODUCT(AE9+AQ9)</f>
        <v>194</v>
      </c>
      <c r="J14" s="160">
        <f>PRODUCT(I14/K14)</f>
        <v>0.78861788617886175</v>
      </c>
      <c r="K14" s="24">
        <f>PRODUCT(AG9+AS9)</f>
        <v>246</v>
      </c>
      <c r="L14" s="153">
        <f>PRODUCT((F14+G14)/E14)</f>
        <v>1.5652173913043479</v>
      </c>
      <c r="M14" s="153">
        <f>PRODUCT(H14/E14)</f>
        <v>2.3913043478260869</v>
      </c>
      <c r="N14" s="153">
        <f>PRODUCT((F14+G14+H14)/E14)</f>
        <v>3.9565217391304346</v>
      </c>
      <c r="O14" s="153">
        <f>PRODUCT(I14/E14)</f>
        <v>8.4347826086956523</v>
      </c>
      <c r="Q14" s="38"/>
      <c r="R14" s="38"/>
      <c r="S14" s="35"/>
      <c r="T14" s="35" t="s">
        <v>88</v>
      </c>
      <c r="U14" s="24"/>
      <c r="V14" s="24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24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54" t="s">
        <v>165</v>
      </c>
      <c r="C15" s="87"/>
      <c r="D15" s="133"/>
      <c r="E15" s="152">
        <f>SUM(E12:E14)</f>
        <v>23</v>
      </c>
      <c r="F15" s="152">
        <f t="shared" ref="F15:I15" si="0">SUM(F12:F14)</f>
        <v>8</v>
      </c>
      <c r="G15" s="152">
        <f t="shared" si="0"/>
        <v>28</v>
      </c>
      <c r="H15" s="152">
        <f t="shared" si="0"/>
        <v>55</v>
      </c>
      <c r="I15" s="152">
        <f t="shared" si="0"/>
        <v>194</v>
      </c>
      <c r="J15" s="160">
        <f>PRODUCT(I15/K15)</f>
        <v>0.78861788617886175</v>
      </c>
      <c r="K15" s="35">
        <f>SUM(K12:K14)</f>
        <v>246</v>
      </c>
      <c r="L15" s="153">
        <f>PRODUCT((F15+G15)/E15)</f>
        <v>1.5652173913043479</v>
      </c>
      <c r="M15" s="153">
        <f>PRODUCT(H15/E15)</f>
        <v>2.3913043478260869</v>
      </c>
      <c r="N15" s="153">
        <f>PRODUCT((F15+G15+H15)/E15)</f>
        <v>3.9565217391304346</v>
      </c>
      <c r="O15" s="153">
        <f>PRODUCT(I15/E15)</f>
        <v>8.4347826086956523</v>
      </c>
      <c r="Q15" s="24"/>
      <c r="R15" s="24"/>
      <c r="S15" s="24"/>
      <c r="T15" s="35" t="s">
        <v>89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24"/>
      <c r="F16" s="24"/>
      <c r="G16" s="24"/>
      <c r="H16" s="24"/>
      <c r="I16" s="24"/>
      <c r="J16" s="35"/>
      <c r="K16" s="35"/>
      <c r="L16" s="24"/>
      <c r="M16" s="24"/>
      <c r="N16" s="24"/>
      <c r="O16" s="24"/>
      <c r="P16" s="35"/>
      <c r="Q16" s="35"/>
      <c r="R16" s="35"/>
      <c r="S16" s="35"/>
      <c r="T16" s="35" t="s">
        <v>90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91</v>
      </c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 t="s">
        <v>92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 t="s">
        <v>93</v>
      </c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AC54" s="35"/>
      <c r="AD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AC55" s="35"/>
      <c r="AD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AC56" s="35"/>
      <c r="AD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AC57" s="35"/>
      <c r="AD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AC58" s="35"/>
      <c r="AD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AC59" s="35"/>
      <c r="AD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AC60" s="35"/>
      <c r="AD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AC61" s="35"/>
      <c r="AD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AC62" s="35"/>
      <c r="AD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AC63" s="35"/>
      <c r="AD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AC64" s="35"/>
      <c r="AD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AC65" s="35"/>
      <c r="AD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AC66" s="35"/>
      <c r="AD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AC67" s="35"/>
      <c r="AD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AC68" s="35"/>
      <c r="AD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AC69" s="35"/>
      <c r="AD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AC70" s="35"/>
      <c r="AD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AC71" s="35"/>
      <c r="AD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AC72" s="35"/>
      <c r="AD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AC73" s="35"/>
      <c r="AD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AC74" s="35"/>
      <c r="AD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AC75" s="35"/>
      <c r="AD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AC76" s="35"/>
      <c r="AD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AC77" s="35"/>
      <c r="AD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AC78" s="35"/>
      <c r="AD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AC79" s="35"/>
      <c r="AD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AC80" s="35"/>
      <c r="AD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AC81" s="35"/>
      <c r="AD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AC82" s="35"/>
      <c r="AD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AC83" s="35"/>
      <c r="AD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AC84" s="35"/>
      <c r="AD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AC85" s="35"/>
      <c r="AD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AC86" s="35"/>
      <c r="AD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AC87" s="35"/>
      <c r="AD87" s="35"/>
      <c r="AH87" s="35"/>
      <c r="AI87" s="35"/>
      <c r="AJ87" s="35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AC88" s="35"/>
      <c r="AD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AC89" s="35"/>
      <c r="AD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AC90" s="35"/>
      <c r="AD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AC91" s="35"/>
      <c r="AD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AC92" s="35"/>
      <c r="AD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AC93" s="35"/>
      <c r="AD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AC94" s="35"/>
      <c r="AD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AC95" s="35"/>
      <c r="AD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AC96" s="35"/>
      <c r="AD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AC97" s="35"/>
      <c r="AD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AC98" s="35"/>
      <c r="AD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AC99" s="35"/>
      <c r="AD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AC100" s="35"/>
      <c r="AD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AC101" s="35"/>
      <c r="AD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AC102" s="35"/>
      <c r="AD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AC103" s="35"/>
      <c r="AD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AC104" s="35"/>
      <c r="AD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AC105" s="35"/>
      <c r="AD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AC106" s="35"/>
      <c r="AD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AC107" s="35"/>
      <c r="AD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AC108" s="35"/>
      <c r="AD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AC109" s="35"/>
      <c r="AD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AC110" s="35"/>
      <c r="AD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AC111" s="35"/>
      <c r="AD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AC112" s="35"/>
      <c r="AD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AC113" s="35"/>
      <c r="AD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AC114" s="35"/>
      <c r="AD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AC115" s="35"/>
      <c r="AD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AC116" s="35"/>
      <c r="AD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AC117" s="35"/>
      <c r="AD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AC118" s="35"/>
      <c r="AD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AC119" s="35"/>
      <c r="AD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AC120" s="35"/>
      <c r="AD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AC121" s="35"/>
      <c r="AD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AC122" s="35"/>
      <c r="AD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AC123" s="35"/>
      <c r="AD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AC124" s="35"/>
      <c r="AD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AC125" s="35"/>
      <c r="AD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AC126" s="35"/>
      <c r="AD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AC127" s="35"/>
      <c r="AD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AC128" s="35"/>
      <c r="AD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AC129" s="35"/>
      <c r="AD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AC130" s="35"/>
      <c r="AD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AC131" s="35"/>
      <c r="AD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AC132" s="35"/>
      <c r="AD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AC133" s="35"/>
      <c r="AD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AC134" s="35"/>
      <c r="AD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AC135" s="35"/>
      <c r="AD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AC136" s="35"/>
      <c r="AD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AC137" s="35"/>
      <c r="AD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AC138" s="35"/>
      <c r="AD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AC139" s="35"/>
      <c r="AD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AC140" s="35"/>
      <c r="AD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AC141" s="35"/>
      <c r="AD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AC142" s="35"/>
      <c r="AD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AC143" s="35"/>
      <c r="AD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AC144" s="35"/>
      <c r="AD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AC145" s="35"/>
      <c r="AD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AC146" s="35"/>
      <c r="AD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AC147" s="35"/>
      <c r="AD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AC148" s="35"/>
      <c r="AD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AC149" s="35"/>
      <c r="AD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AC150" s="35"/>
      <c r="AD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AC151" s="35"/>
      <c r="AD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AC152" s="35"/>
      <c r="AD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AC153" s="35"/>
      <c r="AD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AC154" s="35"/>
      <c r="AD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AC155" s="35"/>
      <c r="AD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AC156" s="35"/>
      <c r="AD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AC157" s="35"/>
      <c r="AD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58"/>
      <c r="U158" s="24"/>
      <c r="V158" s="24"/>
      <c r="AC158" s="35"/>
      <c r="AD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58"/>
      <c r="U159" s="24"/>
      <c r="V159" s="24"/>
      <c r="AC159" s="35"/>
      <c r="AD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35"/>
      <c r="AD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35"/>
      <c r="AD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35"/>
      <c r="AD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35"/>
      <c r="AD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35"/>
      <c r="AD172" s="35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5"/>
      <c r="AI173" s="35"/>
      <c r="AJ173" s="35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5"/>
      <c r="AI175" s="35"/>
      <c r="AJ175" s="35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AH179" s="35"/>
      <c r="AI179" s="35"/>
      <c r="AJ179" s="35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AH180" s="24"/>
      <c r="AI180" s="24"/>
      <c r="AJ180" s="24"/>
      <c r="AK180" s="24"/>
      <c r="AL180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59" customWidth="1"/>
    <col min="3" max="3" width="24.1406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.42578125" style="60" customWidth="1"/>
    <col min="13" max="16" width="5.28515625" style="60" customWidth="1"/>
    <col min="17" max="21" width="6.7109375" style="92" customWidth="1"/>
    <col min="22" max="22" width="11.140625" style="60" customWidth="1"/>
    <col min="23" max="23" width="22.140625" style="67" customWidth="1"/>
    <col min="24" max="24" width="9.7109375" style="60" customWidth="1"/>
    <col min="25" max="30" width="9.140625" style="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05" t="s">
        <v>71</v>
      </c>
      <c r="C2" s="106">
        <v>29518</v>
      </c>
      <c r="D2" s="11"/>
      <c r="E2" s="11"/>
      <c r="F2" s="94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107" t="s">
        <v>104</v>
      </c>
      <c r="C3" s="22" t="s">
        <v>34</v>
      </c>
      <c r="D3" s="108" t="s">
        <v>35</v>
      </c>
      <c r="E3" s="109" t="s">
        <v>1</v>
      </c>
      <c r="F3" s="24"/>
      <c r="G3" s="110" t="s">
        <v>36</v>
      </c>
      <c r="H3" s="111" t="s">
        <v>37</v>
      </c>
      <c r="I3" s="111" t="s">
        <v>31</v>
      </c>
      <c r="J3" s="17" t="s">
        <v>38</v>
      </c>
      <c r="K3" s="112" t="s">
        <v>39</v>
      </c>
      <c r="L3" s="112" t="s">
        <v>40</v>
      </c>
      <c r="M3" s="110" t="s">
        <v>41</v>
      </c>
      <c r="N3" s="110" t="s">
        <v>30</v>
      </c>
      <c r="O3" s="111" t="s">
        <v>42</v>
      </c>
      <c r="P3" s="110" t="s">
        <v>37</v>
      </c>
      <c r="Q3" s="134" t="s">
        <v>16</v>
      </c>
      <c r="R3" s="134">
        <v>1</v>
      </c>
      <c r="S3" s="134">
        <v>2</v>
      </c>
      <c r="T3" s="134">
        <v>3</v>
      </c>
      <c r="U3" s="134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8"/>
      <c r="B4" s="113" t="s">
        <v>111</v>
      </c>
      <c r="C4" s="114" t="s">
        <v>112</v>
      </c>
      <c r="D4" s="115" t="s">
        <v>107</v>
      </c>
      <c r="E4" s="116" t="s">
        <v>79</v>
      </c>
      <c r="F4" s="24"/>
      <c r="G4" s="117"/>
      <c r="H4" s="117"/>
      <c r="I4" s="118">
        <v>1</v>
      </c>
      <c r="J4" s="119" t="s">
        <v>108</v>
      </c>
      <c r="K4" s="119">
        <v>7</v>
      </c>
      <c r="L4" s="119"/>
      <c r="M4" s="117">
        <v>1</v>
      </c>
      <c r="N4" s="117"/>
      <c r="O4" s="117"/>
      <c r="P4" s="117"/>
      <c r="Q4" s="121" t="s">
        <v>131</v>
      </c>
      <c r="R4" s="121" t="s">
        <v>132</v>
      </c>
      <c r="S4" s="135" t="s">
        <v>64</v>
      </c>
      <c r="T4" s="135"/>
      <c r="U4" s="135"/>
      <c r="V4" s="120">
        <v>0.8</v>
      </c>
      <c r="W4" s="114" t="s">
        <v>113</v>
      </c>
      <c r="X4" s="121" t="s">
        <v>114</v>
      </c>
      <c r="Y4" s="64"/>
      <c r="Z4" s="64"/>
      <c r="AA4" s="64"/>
      <c r="AB4" s="64"/>
      <c r="AC4" s="64"/>
      <c r="AD4" s="64"/>
    </row>
    <row r="5" spans="1:30" x14ac:dyDescent="0.25">
      <c r="A5" s="23"/>
      <c r="B5" s="113" t="s">
        <v>105</v>
      </c>
      <c r="C5" s="114" t="s">
        <v>106</v>
      </c>
      <c r="D5" s="115" t="s">
        <v>107</v>
      </c>
      <c r="E5" s="116" t="s">
        <v>77</v>
      </c>
      <c r="F5" s="24"/>
      <c r="G5" s="117"/>
      <c r="H5" s="117"/>
      <c r="I5" s="118">
        <v>1</v>
      </c>
      <c r="J5" s="119"/>
      <c r="K5" s="119" t="s">
        <v>68</v>
      </c>
      <c r="L5" s="119"/>
      <c r="M5" s="117">
        <v>1</v>
      </c>
      <c r="N5" s="117"/>
      <c r="O5" s="117"/>
      <c r="P5" s="117"/>
      <c r="Q5" s="121" t="s">
        <v>133</v>
      </c>
      <c r="R5" s="121" t="s">
        <v>133</v>
      </c>
      <c r="S5" s="135"/>
      <c r="T5" s="135"/>
      <c r="U5" s="135"/>
      <c r="V5" s="120">
        <v>0.6</v>
      </c>
      <c r="W5" s="114" t="s">
        <v>109</v>
      </c>
      <c r="X5" s="121" t="s">
        <v>110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2"/>
      <c r="F6" s="89"/>
      <c r="G6" s="18"/>
      <c r="H6" s="18"/>
      <c r="I6" s="18">
        <v>2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66" t="s">
        <v>134</v>
      </c>
      <c r="R6" s="66" t="s">
        <v>135</v>
      </c>
      <c r="S6" s="66" t="s">
        <v>64</v>
      </c>
      <c r="T6" s="66"/>
      <c r="U6" s="66"/>
      <c r="V6" s="33">
        <v>0.7</v>
      </c>
      <c r="W6" s="83"/>
      <c r="X6" s="66"/>
      <c r="Y6" s="64"/>
      <c r="Z6" s="64"/>
      <c r="AA6" s="64"/>
      <c r="AB6" s="64"/>
      <c r="AC6" s="64"/>
      <c r="AD6" s="64"/>
    </row>
    <row r="7" spans="1:30" x14ac:dyDescent="0.25">
      <c r="A7" s="122"/>
      <c r="B7" s="123" t="s">
        <v>115</v>
      </c>
      <c r="C7" s="124" t="s">
        <v>116</v>
      </c>
      <c r="D7" s="125"/>
      <c r="E7" s="125"/>
      <c r="F7" s="126"/>
      <c r="G7" s="127"/>
      <c r="H7" s="128"/>
      <c r="I7" s="125"/>
      <c r="J7" s="128"/>
      <c r="K7" s="129"/>
      <c r="L7" s="128"/>
      <c r="M7" s="129"/>
      <c r="N7" s="129"/>
      <c r="O7" s="129"/>
      <c r="P7" s="129"/>
      <c r="Q7" s="136"/>
      <c r="R7" s="136"/>
      <c r="S7" s="136"/>
      <c r="T7" s="136"/>
      <c r="U7" s="136"/>
      <c r="V7" s="124"/>
      <c r="W7" s="129"/>
      <c r="X7" s="130"/>
      <c r="Y7" s="64"/>
      <c r="Z7" s="58"/>
      <c r="AA7" s="58"/>
      <c r="AB7" s="58"/>
      <c r="AC7" s="64"/>
      <c r="AD7" s="64"/>
    </row>
    <row r="8" spans="1:30" x14ac:dyDescent="0.25">
      <c r="A8" s="23"/>
      <c r="B8" s="84"/>
      <c r="C8" s="87"/>
      <c r="D8" s="85"/>
      <c r="E8" s="131"/>
      <c r="F8" s="132"/>
      <c r="G8" s="87"/>
      <c r="H8" s="87"/>
      <c r="I8" s="87"/>
      <c r="J8" s="86"/>
      <c r="K8" s="86"/>
      <c r="L8" s="86"/>
      <c r="M8" s="87"/>
      <c r="N8" s="87"/>
      <c r="O8" s="87"/>
      <c r="P8" s="87"/>
      <c r="Q8" s="137"/>
      <c r="R8" s="137"/>
      <c r="S8" s="137"/>
      <c r="T8" s="137"/>
      <c r="U8" s="137"/>
      <c r="V8" s="87"/>
      <c r="W8" s="85"/>
      <c r="X8" s="133"/>
      <c r="Y8" s="64"/>
      <c r="Z8" s="64"/>
      <c r="AA8" s="64"/>
      <c r="AB8" s="64"/>
      <c r="AC8" s="64"/>
      <c r="AD8" s="64"/>
    </row>
    <row r="9" spans="1:30" x14ac:dyDescent="0.25">
      <c r="A9" s="8"/>
      <c r="B9" s="107" t="s">
        <v>62</v>
      </c>
      <c r="C9" s="107" t="s">
        <v>34</v>
      </c>
      <c r="D9" s="108" t="s">
        <v>35</v>
      </c>
      <c r="E9" s="109" t="s">
        <v>1</v>
      </c>
      <c r="F9" s="24"/>
      <c r="G9" s="110" t="s">
        <v>36</v>
      </c>
      <c r="H9" s="111" t="s">
        <v>37</v>
      </c>
      <c r="I9" s="111" t="s">
        <v>31</v>
      </c>
      <c r="J9" s="112" t="s">
        <v>38</v>
      </c>
      <c r="K9" s="112" t="s">
        <v>39</v>
      </c>
      <c r="L9" s="112" t="s">
        <v>40</v>
      </c>
      <c r="M9" s="110" t="s">
        <v>41</v>
      </c>
      <c r="N9" s="110" t="s">
        <v>30</v>
      </c>
      <c r="O9" s="111" t="s">
        <v>42</v>
      </c>
      <c r="P9" s="110" t="s">
        <v>37</v>
      </c>
      <c r="Q9" s="134" t="s">
        <v>16</v>
      </c>
      <c r="R9" s="134">
        <v>1</v>
      </c>
      <c r="S9" s="134">
        <v>2</v>
      </c>
      <c r="T9" s="134">
        <v>3</v>
      </c>
      <c r="U9" s="134" t="s">
        <v>43</v>
      </c>
      <c r="V9" s="112" t="s">
        <v>21</v>
      </c>
      <c r="W9" s="108" t="s">
        <v>44</v>
      </c>
      <c r="X9" s="108" t="s">
        <v>45</v>
      </c>
      <c r="Y9" s="64"/>
      <c r="Z9" s="64"/>
      <c r="AA9" s="64"/>
      <c r="AB9" s="64"/>
      <c r="AC9" s="64"/>
      <c r="AD9" s="64"/>
    </row>
    <row r="10" spans="1:30" x14ac:dyDescent="0.25">
      <c r="A10" s="8"/>
      <c r="B10" s="113" t="s">
        <v>117</v>
      </c>
      <c r="C10" s="114" t="s">
        <v>118</v>
      </c>
      <c r="D10" s="115" t="s">
        <v>107</v>
      </c>
      <c r="E10" s="116"/>
      <c r="F10" s="24"/>
      <c r="G10" s="117"/>
      <c r="H10" s="117"/>
      <c r="I10" s="118">
        <v>1</v>
      </c>
      <c r="J10" s="119"/>
      <c r="K10" s="119"/>
      <c r="L10" s="117"/>
      <c r="M10" s="118">
        <v>1</v>
      </c>
      <c r="N10" s="117"/>
      <c r="O10" s="118">
        <v>1</v>
      </c>
      <c r="P10" s="117"/>
      <c r="Q10" s="135"/>
      <c r="R10" s="135"/>
      <c r="S10" s="135"/>
      <c r="T10" s="135"/>
      <c r="U10" s="135"/>
      <c r="V10" s="120"/>
      <c r="W10" s="114" t="s">
        <v>119</v>
      </c>
      <c r="X10" s="121" t="s">
        <v>120</v>
      </c>
      <c r="Y10" s="64"/>
      <c r="Z10" s="64"/>
      <c r="AA10" s="64"/>
      <c r="AB10" s="64"/>
      <c r="AC10" s="64"/>
      <c r="AD10" s="64"/>
    </row>
    <row r="11" spans="1:30" x14ac:dyDescent="0.25">
      <c r="A11" s="8"/>
      <c r="B11" s="113" t="s">
        <v>121</v>
      </c>
      <c r="C11" s="114" t="s">
        <v>122</v>
      </c>
      <c r="D11" s="115" t="s">
        <v>107</v>
      </c>
      <c r="E11" s="116"/>
      <c r="F11" s="24"/>
      <c r="G11" s="117"/>
      <c r="H11" s="117"/>
      <c r="I11" s="118">
        <v>1</v>
      </c>
      <c r="J11" s="119"/>
      <c r="K11" s="119"/>
      <c r="L11" s="117" t="s">
        <v>123</v>
      </c>
      <c r="M11" s="118">
        <v>1</v>
      </c>
      <c r="N11" s="117"/>
      <c r="O11" s="118">
        <v>1</v>
      </c>
      <c r="P11" s="117">
        <v>1</v>
      </c>
      <c r="Q11" s="135"/>
      <c r="R11" s="135"/>
      <c r="S11" s="135"/>
      <c r="T11" s="135"/>
      <c r="U11" s="135"/>
      <c r="V11" s="120"/>
      <c r="W11" s="114" t="s">
        <v>124</v>
      </c>
      <c r="X11" s="121" t="s">
        <v>125</v>
      </c>
      <c r="Y11" s="64"/>
      <c r="Z11" s="64"/>
      <c r="AA11" s="64"/>
      <c r="AB11" s="64"/>
      <c r="AC11" s="64"/>
      <c r="AD11" s="64"/>
    </row>
    <row r="12" spans="1:30" x14ac:dyDescent="0.25">
      <c r="A12" s="23"/>
      <c r="B12" s="22" t="s">
        <v>7</v>
      </c>
      <c r="C12" s="17"/>
      <c r="D12" s="16"/>
      <c r="E12" s="82"/>
      <c r="F12" s="89"/>
      <c r="G12" s="18"/>
      <c r="H12" s="18"/>
      <c r="I12" s="18">
        <v>2</v>
      </c>
      <c r="J12" s="17"/>
      <c r="K12" s="17"/>
      <c r="L12" s="17"/>
      <c r="M12" s="18">
        <f t="shared" ref="M12:P12" si="1">SUM(M10:M11)</f>
        <v>2</v>
      </c>
      <c r="N12" s="18"/>
      <c r="O12" s="18">
        <f t="shared" si="1"/>
        <v>2</v>
      </c>
      <c r="P12" s="18">
        <f t="shared" si="1"/>
        <v>1</v>
      </c>
      <c r="Q12" s="66"/>
      <c r="R12" s="66"/>
      <c r="S12" s="66"/>
      <c r="T12" s="66"/>
      <c r="U12" s="66"/>
      <c r="V12" s="33"/>
      <c r="W12" s="83"/>
      <c r="X12" s="66"/>
      <c r="Y12" s="64"/>
      <c r="Z12" s="64"/>
      <c r="AA12" s="64"/>
      <c r="AB12" s="64"/>
      <c r="AC12" s="64"/>
      <c r="AD12" s="64"/>
    </row>
    <row r="13" spans="1:30" x14ac:dyDescent="0.25">
      <c r="A13" s="23"/>
      <c r="B13" s="84"/>
      <c r="C13" s="87"/>
      <c r="D13" s="85"/>
      <c r="E13" s="131"/>
      <c r="F13" s="132"/>
      <c r="G13" s="87"/>
      <c r="H13" s="87"/>
      <c r="I13" s="87"/>
      <c r="J13" s="86"/>
      <c r="K13" s="86"/>
      <c r="L13" s="86"/>
      <c r="M13" s="87"/>
      <c r="N13" s="87"/>
      <c r="O13" s="87"/>
      <c r="P13" s="87"/>
      <c r="Q13" s="137"/>
      <c r="R13" s="137"/>
      <c r="S13" s="137"/>
      <c r="T13" s="137"/>
      <c r="U13" s="137"/>
      <c r="V13" s="87"/>
      <c r="W13" s="85"/>
      <c r="X13" s="133"/>
      <c r="Y13" s="64"/>
      <c r="Z13" s="64"/>
      <c r="AA13" s="64"/>
      <c r="AB13" s="64"/>
      <c r="AC13" s="64"/>
      <c r="AD13" s="64"/>
    </row>
    <row r="14" spans="1:30" x14ac:dyDescent="0.25">
      <c r="A14" s="8"/>
      <c r="B14" s="22" t="s">
        <v>63</v>
      </c>
      <c r="C14" s="107" t="s">
        <v>34</v>
      </c>
      <c r="D14" s="108" t="s">
        <v>35</v>
      </c>
      <c r="E14" s="109" t="s">
        <v>1</v>
      </c>
      <c r="F14" s="24"/>
      <c r="G14" s="110" t="s">
        <v>36</v>
      </c>
      <c r="H14" s="111" t="s">
        <v>37</v>
      </c>
      <c r="I14" s="111" t="s">
        <v>31</v>
      </c>
      <c r="J14" s="112" t="s">
        <v>38</v>
      </c>
      <c r="K14" s="112" t="s">
        <v>39</v>
      </c>
      <c r="L14" s="112" t="s">
        <v>40</v>
      </c>
      <c r="M14" s="110" t="s">
        <v>41</v>
      </c>
      <c r="N14" s="110" t="s">
        <v>30</v>
      </c>
      <c r="O14" s="111" t="s">
        <v>42</v>
      </c>
      <c r="P14" s="110" t="s">
        <v>37</v>
      </c>
      <c r="Q14" s="134" t="s">
        <v>16</v>
      </c>
      <c r="R14" s="134">
        <v>1</v>
      </c>
      <c r="S14" s="134">
        <v>2</v>
      </c>
      <c r="T14" s="134">
        <v>3</v>
      </c>
      <c r="U14" s="134" t="s">
        <v>43</v>
      </c>
      <c r="V14" s="112" t="s">
        <v>21</v>
      </c>
      <c r="W14" s="108" t="s">
        <v>44</v>
      </c>
      <c r="X14" s="108" t="s">
        <v>45</v>
      </c>
      <c r="Y14" s="64"/>
      <c r="Z14" s="64"/>
      <c r="AA14" s="64"/>
      <c r="AB14" s="64"/>
      <c r="AC14" s="64"/>
      <c r="AD14" s="64"/>
    </row>
    <row r="15" spans="1:30" x14ac:dyDescent="0.25">
      <c r="A15" s="8"/>
      <c r="B15" s="113" t="s">
        <v>126</v>
      </c>
      <c r="C15" s="114" t="s">
        <v>127</v>
      </c>
      <c r="D15" s="115" t="s">
        <v>107</v>
      </c>
      <c r="E15" s="116" t="s">
        <v>73</v>
      </c>
      <c r="F15" s="89"/>
      <c r="G15" s="117"/>
      <c r="H15" s="117"/>
      <c r="I15" s="118">
        <v>1</v>
      </c>
      <c r="J15" s="119" t="s">
        <v>128</v>
      </c>
      <c r="K15" s="119">
        <v>2</v>
      </c>
      <c r="L15" s="117"/>
      <c r="M15" s="118">
        <v>1</v>
      </c>
      <c r="N15" s="117"/>
      <c r="O15" s="118"/>
      <c r="P15" s="117">
        <v>1</v>
      </c>
      <c r="Q15" s="135" t="s">
        <v>131</v>
      </c>
      <c r="R15" s="135" t="s">
        <v>136</v>
      </c>
      <c r="S15" s="135" t="s">
        <v>137</v>
      </c>
      <c r="T15" s="135"/>
      <c r="U15" s="135"/>
      <c r="V15" s="120">
        <v>0.8</v>
      </c>
      <c r="W15" s="114" t="s">
        <v>129</v>
      </c>
      <c r="X15" s="121" t="s">
        <v>130</v>
      </c>
      <c r="Y15" s="64"/>
      <c r="Z15" s="64"/>
      <c r="AA15" s="64"/>
      <c r="AB15" s="64"/>
      <c r="AC15" s="64"/>
      <c r="AD15" s="64"/>
    </row>
    <row r="16" spans="1:30" x14ac:dyDescent="0.25">
      <c r="A16" s="23"/>
      <c r="B16" s="84"/>
      <c r="C16" s="87"/>
      <c r="D16" s="85"/>
      <c r="E16" s="131"/>
      <c r="F16" s="132"/>
      <c r="G16" s="87"/>
      <c r="H16" s="87"/>
      <c r="I16" s="87"/>
      <c r="J16" s="86"/>
      <c r="K16" s="86"/>
      <c r="L16" s="86"/>
      <c r="M16" s="87"/>
      <c r="N16" s="87"/>
      <c r="O16" s="87"/>
      <c r="P16" s="87"/>
      <c r="Q16" s="137"/>
      <c r="R16" s="137"/>
      <c r="S16" s="137"/>
      <c r="T16" s="137"/>
      <c r="U16" s="137"/>
      <c r="V16" s="87"/>
      <c r="W16" s="85"/>
      <c r="X16" s="133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F17" s="24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x14ac:dyDescent="0.25">
      <c r="A46" s="23"/>
      <c r="B46" s="58"/>
      <c r="C46" s="35"/>
      <c r="D46" s="58"/>
      <c r="E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x14ac:dyDescent="0.25">
      <c r="A47" s="23"/>
      <c r="B47" s="58"/>
      <c r="C47" s="35"/>
      <c r="D47" s="58"/>
      <c r="E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x14ac:dyDescent="0.25">
      <c r="A48" s="23"/>
      <c r="B48" s="58"/>
      <c r="C48" s="35"/>
      <c r="D48" s="58"/>
      <c r="E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x14ac:dyDescent="0.25">
      <c r="A49" s="23"/>
      <c r="B49" s="58"/>
      <c r="C49" s="35"/>
      <c r="D49" s="58"/>
      <c r="E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x14ac:dyDescent="0.25">
      <c r="A50" s="23"/>
      <c r="B50" s="58"/>
      <c r="C50" s="35"/>
      <c r="D50" s="58"/>
      <c r="E50" s="58"/>
      <c r="F50" s="24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98"/>
      <c r="R50" s="98"/>
      <c r="S50" s="98"/>
      <c r="T50" s="98"/>
      <c r="U50" s="98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x14ac:dyDescent="0.25">
      <c r="A51" s="23"/>
      <c r="B51" s="58"/>
      <c r="C51" s="35"/>
      <c r="D51" s="58"/>
      <c r="E51" s="58"/>
      <c r="F51" s="24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8"/>
      <c r="R51" s="98"/>
      <c r="S51" s="98"/>
      <c r="T51" s="98"/>
      <c r="U51" s="98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x14ac:dyDescent="0.25">
      <c r="A52" s="23"/>
      <c r="B52" s="58"/>
      <c r="C52" s="35"/>
      <c r="D52" s="58"/>
      <c r="E52" s="58"/>
      <c r="F52" s="24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8"/>
      <c r="R52" s="98"/>
      <c r="S52" s="98"/>
      <c r="T52" s="98"/>
      <c r="U52" s="98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x14ac:dyDescent="0.25">
      <c r="A53" s="23"/>
      <c r="B53" s="58"/>
      <c r="C53" s="35"/>
      <c r="D53" s="58"/>
      <c r="E53" s="58"/>
      <c r="F53" s="24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8"/>
      <c r="R53" s="98"/>
      <c r="S53" s="98"/>
      <c r="T53" s="98"/>
      <c r="U53" s="98"/>
      <c r="V53" s="24"/>
      <c r="W53" s="58"/>
      <c r="X53" s="24"/>
      <c r="Y53" s="64"/>
      <c r="Z53" s="64"/>
      <c r="AA53" s="64"/>
      <c r="AB53" s="64"/>
      <c r="AC53" s="64"/>
      <c r="AD53" s="64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3"/>
      <c r="R143" s="93"/>
      <c r="S143" s="93"/>
      <c r="T143" s="93"/>
      <c r="U143" s="9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3"/>
      <c r="R144" s="93"/>
      <c r="S144" s="93"/>
      <c r="T144" s="93"/>
      <c r="U144" s="93"/>
      <c r="V144"/>
      <c r="W144"/>
      <c r="X144"/>
      <c r="Y144"/>
      <c r="Z144"/>
      <c r="AA144"/>
      <c r="AB144"/>
      <c r="AC144"/>
      <c r="AD14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3"/>
      <c r="R159" s="93"/>
      <c r="S159" s="93"/>
      <c r="T159" s="93"/>
      <c r="U159" s="9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3"/>
      <c r="R160" s="93"/>
      <c r="S160" s="93"/>
      <c r="T160" s="93"/>
      <c r="U160" s="93"/>
      <c r="V160"/>
      <c r="W160"/>
      <c r="X160"/>
      <c r="Y160"/>
      <c r="Z160"/>
      <c r="AA160"/>
      <c r="AB160"/>
      <c r="AC160"/>
      <c r="AD160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3"/>
      <c r="R189" s="93"/>
      <c r="S189" s="93"/>
      <c r="T189" s="93"/>
      <c r="U189" s="93"/>
      <c r="V189"/>
      <c r="W189"/>
      <c r="X189"/>
      <c r="Y189"/>
      <c r="Z189"/>
      <c r="AA189"/>
      <c r="AB189"/>
      <c r="AC189"/>
      <c r="AD189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93"/>
      <c r="R190" s="93"/>
      <c r="S190" s="93"/>
      <c r="T190" s="93"/>
      <c r="U190" s="93"/>
      <c r="V190"/>
      <c r="W190"/>
      <c r="X190"/>
      <c r="Y190"/>
      <c r="Z190"/>
      <c r="AA190"/>
      <c r="AB190"/>
      <c r="AC190"/>
      <c r="AD19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2020-05-01T20:27:10Z</dcterms:modified>
</cp:coreProperties>
</file>