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0" i="3" l="1"/>
  <c r="AQ10" i="3"/>
  <c r="AP10" i="3"/>
  <c r="AO10" i="3"/>
  <c r="AN10" i="3"/>
  <c r="AM10" i="3"/>
  <c r="AG10" i="3"/>
  <c r="K15" i="3" s="1"/>
  <c r="K16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G10" i="3"/>
  <c r="G14" i="3" s="1"/>
  <c r="F10" i="3"/>
  <c r="F14" i="3" s="1"/>
  <c r="E10" i="3"/>
  <c r="E14" i="3" s="1"/>
  <c r="E16" i="3" l="1"/>
  <c r="G16" i="3"/>
  <c r="F15" i="3"/>
  <c r="F16" i="3" s="1"/>
  <c r="H15" i="3"/>
  <c r="M15" i="3" s="1"/>
  <c r="L15" i="3"/>
  <c r="H16" i="3"/>
  <c r="O15" i="3"/>
  <c r="J15" i="3"/>
  <c r="I14" i="3"/>
  <c r="AF10" i="3"/>
  <c r="M16" i="3" l="1"/>
  <c r="N15" i="3"/>
  <c r="I16" i="3"/>
  <c r="N16" i="3"/>
  <c r="L16" i="3"/>
  <c r="O16" i="3" l="1"/>
  <c r="J16" i="3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<sst xmlns="http://schemas.openxmlformats.org/spreadsheetml/2006/main" count="79" uniqueCount="36">
  <si>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</si>
  <si>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</si>
  <si>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</si>
  <si>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</si>
  <si>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</si>
  <si>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</si>
  <si>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</si>
  <si>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</si>
  <si>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</si>
  <si>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</si>
  <si>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</si>
  <si>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</si>
  <si>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</si>
  <si>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</si>
  <si>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</si>
  <si>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</si>
  <si>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</si>
  <si>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</si>
  <si>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</si>
  <si>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IiU = Iin Urheilijat  (1945)</t>
  </si>
  <si>
    <t>Saku Alatalo</t>
  </si>
  <si>
    <t>9.</t>
  </si>
  <si>
    <t>IiU</t>
  </si>
  <si>
    <t>5.</t>
  </si>
  <si>
    <t>Lippo Pesis  2</t>
  </si>
  <si>
    <t>7.</t>
  </si>
  <si>
    <t>23.9.1995   Oulu</t>
  </si>
  <si>
    <t>Lippo Juniorit = Oulun Lippo Juniorit  (2003),  kasvattajaseura</t>
  </si>
  <si>
    <t>Lippo Pesis = Oulun Lippo Pesis  (2010)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</si>
  <si>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</si>
  <si>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</si>
  <si>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</si>
  <si>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</si>
  <si>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</si>
  <si>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</si>
  <si>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Lippo Jun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</si>
</sst>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7109375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425781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2012</v>
      </c>
      <c r="Y4" s="12" t="s">
        <v>21</v>
      </c>
      <c r="Z4" s="1" t="s">
        <v>22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57">
        <v>1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23</v>
      </c>
      <c r="Z5" s="1" t="s">
        <v>24</v>
      </c>
      <c r="AA5" s="12">
        <v>18</v>
      </c>
      <c r="AB5" s="12">
        <v>1</v>
      </c>
      <c r="AC5" s="12">
        <v>24</v>
      </c>
      <c r="AD5" s="12">
        <v>10</v>
      </c>
      <c r="AE5" s="12">
        <v>51</v>
      </c>
      <c r="AF5" s="57">
        <v>0.48110000000000003</v>
      </c>
      <c r="AG5" s="10">
        <v>106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25</v>
      </c>
      <c r="Z6" s="1" t="s">
        <v>24</v>
      </c>
      <c r="AA6" s="12">
        <v>15</v>
      </c>
      <c r="AB6" s="12">
        <v>0</v>
      </c>
      <c r="AC6" s="12">
        <v>12</v>
      </c>
      <c r="AD6" s="12">
        <v>8</v>
      </c>
      <c r="AE6" s="12">
        <v>35</v>
      </c>
      <c r="AF6" s="57">
        <v>0.42680000000000001</v>
      </c>
      <c r="AG6" s="10">
        <v>82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2015</v>
      </c>
      <c r="Y7" s="12" t="s">
        <v>25</v>
      </c>
      <c r="Z7" s="1" t="s">
        <v>22</v>
      </c>
      <c r="AA7" s="12">
        <v>15</v>
      </c>
      <c r="AB7" s="12">
        <v>1</v>
      </c>
      <c r="AC7" s="12">
        <v>6</v>
      </c>
      <c r="AD7" s="12">
        <v>3</v>
      </c>
      <c r="AE7" s="12">
        <v>46</v>
      </c>
      <c r="AF7" s="57">
        <v>0.55420000000000003</v>
      </c>
      <c r="AG7" s="10">
        <v>83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2"/>
      <c r="Z8" s="1"/>
      <c r="AA8" s="12"/>
      <c r="AB8" s="12"/>
      <c r="AC8" s="12"/>
      <c r="AD8" s="12"/>
      <c r="AE8" s="12"/>
      <c r="AF8" s="57"/>
      <c r="AG8" s="10"/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2019</v>
      </c>
      <c r="Y9" s="12" t="s">
        <v>34</v>
      </c>
      <c r="Z9" s="1" t="s">
        <v>35</v>
      </c>
      <c r="AA9" s="12">
        <v>1</v>
      </c>
      <c r="AB9" s="12">
        <v>0</v>
      </c>
      <c r="AC9" s="12">
        <v>1</v>
      </c>
      <c r="AD9" s="12">
        <v>0</v>
      </c>
      <c r="AE9" s="12">
        <v>3</v>
      </c>
      <c r="AF9" s="57">
        <v>0.6</v>
      </c>
      <c r="AG9" s="19">
        <v>5</v>
      </c>
      <c r="AH9" s="41"/>
      <c r="AI9" s="7"/>
      <c r="AJ9" s="7"/>
      <c r="AK9" s="7"/>
      <c r="AM9" s="12"/>
      <c r="AN9" s="12"/>
      <c r="AO9" s="13"/>
      <c r="AP9" s="12"/>
      <c r="AQ9" s="12"/>
      <c r="AR9" s="67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3" t="s">
        <v>13</v>
      </c>
      <c r="C10" s="64"/>
      <c r="D10" s="65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50</v>
      </c>
      <c r="AB10" s="36">
        <f>SUM(AB4:AB9)</f>
        <v>2</v>
      </c>
      <c r="AC10" s="36">
        <f>SUM(AC4:AC9)</f>
        <v>44</v>
      </c>
      <c r="AD10" s="36">
        <f>SUM(AD4:AD9)</f>
        <v>21</v>
      </c>
      <c r="AE10" s="36">
        <f>SUM(AE4:AE9)</f>
        <v>138</v>
      </c>
      <c r="AF10" s="37">
        <f>PRODUCT(AE10/AG10)</f>
        <v>0.4946236559139785</v>
      </c>
      <c r="AG10" s="21">
        <f>SUM(AG4:AG9)</f>
        <v>279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32</v>
      </c>
      <c r="O12" s="7" t="s">
        <v>33</v>
      </c>
      <c r="Q12" s="17"/>
      <c r="R12" s="17" t="s">
        <v>10</v>
      </c>
      <c r="S12" s="17"/>
      <c r="T12" s="55" t="s">
        <v>27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6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6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28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50</v>
      </c>
      <c r="F15" s="48">
        <f>PRODUCT(AB10+AN10)</f>
        <v>2</v>
      </c>
      <c r="G15" s="48">
        <f>PRODUCT(AC10+AO10)</f>
        <v>44</v>
      </c>
      <c r="H15" s="48">
        <f>PRODUCT(AD10+AP10)</f>
        <v>21</v>
      </c>
      <c r="I15" s="48">
        <f>PRODUCT(AE10+AQ10)</f>
        <v>138</v>
      </c>
      <c r="J15" s="66">
        <f>PRODUCT(I15/K15)</f>
        <v>0.4946236559139785</v>
      </c>
      <c r="K15" s="10">
        <f>PRODUCT(AG10+AS10)</f>
        <v>279</v>
      </c>
      <c r="L15" s="54">
        <f>PRODUCT((F15+G15)/E15)</f>
        <v>0.92</v>
      </c>
      <c r="M15" s="54">
        <f>PRODUCT(H15/E15)</f>
        <v>0.42</v>
      </c>
      <c r="N15" s="54">
        <f>PRODUCT((F15+G15+H15)/E15)</f>
        <v>1.34</v>
      </c>
      <c r="O15" s="54">
        <f>PRODUCT(I15/E15)</f>
        <v>2.76</v>
      </c>
      <c r="Q15" s="17"/>
      <c r="R15" s="17"/>
      <c r="S15" s="16"/>
      <c r="T15" s="10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50</v>
      </c>
      <c r="F16" s="48">
        <f t="shared" ref="F16:I16" si="0">SUM(F13:F15)</f>
        <v>2</v>
      </c>
      <c r="G16" s="48">
        <f t="shared" si="0"/>
        <v>44</v>
      </c>
      <c r="H16" s="48">
        <f t="shared" si="0"/>
        <v>21</v>
      </c>
      <c r="I16" s="48">
        <f t="shared" si="0"/>
        <v>138</v>
      </c>
      <c r="J16" s="66">
        <f>PRODUCT(I16/K16)</f>
        <v>0.4946236559139785</v>
      </c>
      <c r="K16" s="16">
        <f>SUM(K13:K15)</f>
        <v>279</v>
      </c>
      <c r="L16" s="54">
        <f>PRODUCT((F16+G16)/E16)</f>
        <v>0.92</v>
      </c>
      <c r="M16" s="54">
        <f>PRODUCT(H16/E16)</f>
        <v>0.42</v>
      </c>
      <c r="N16" s="54">
        <f>PRODUCT((F16+G16+H16)/E16)</f>
        <v>1.34</v>
      </c>
      <c r="O16" s="54">
        <f>PRODUCT(I16/E16)</f>
        <v>2.76</v>
      </c>
      <c r="Q16" s="10"/>
      <c r="R16" s="10"/>
      <c r="S16" s="10"/>
      <c r="T16" s="10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0"/>
      <c r="AH181" s="10"/>
      <c r="AI181" s="10"/>
      <c r="AJ181" s="10"/>
      <c r="AK181" s="10"/>
      <c r="AL181" s="10"/>
    </row>
    <row r="182" spans="12:38" x14ac:dyDescent="0.25">
      <c r="T182" s="10"/>
    </row>
    <row r="183" spans="12:38" x14ac:dyDescent="0.25">
      <c r="T183" s="10"/>
    </row>
    <row r="184" spans="12:38" x14ac:dyDescent="0.25">
      <c r="T184" s="10"/>
    </row>
    <row r="185" spans="12:38" x14ac:dyDescent="0.25">
      <c r="T185" s="10"/>
    </row>
    <row r="186" spans="12:38" x14ac:dyDescent="0.25">
      <c r="T186" s="10"/>
    </row>
    <row r="187" spans="12:38" x14ac:dyDescent="0.25">
      <c r="T187" s="10"/>
    </row>
    <row r="188" spans="12:38" x14ac:dyDescent="0.25">
      <c r="T188" s="10"/>
    </row>
    <row r="189" spans="12:38" x14ac:dyDescent="0.25">
      <c r="T189" s="10"/>
    </row>
    <row r="190" spans="12:38" x14ac:dyDescent="0.25">
      <c r="T190" s="10"/>
    </row>
    <row r="191" spans="12:38" x14ac:dyDescent="0.25">
      <c r="T191" s="10"/>
    </row>
    <row r="192" spans="12:38" x14ac:dyDescent="0.25">
      <c r="T192" s="10"/>
    </row>
    <row r="193" spans="20:20" x14ac:dyDescent="0.25">
      <c r="T193" s="10"/>
    </row>
  </sheetData>
  <sortState ref="X7:AN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2019-08-26T17:42:21Z</dcterms:modified>
</cp:coreProperties>
</file>