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1" i="3" l="1"/>
  <c r="AR11" i="3" s="1"/>
  <c r="AQ11" i="3"/>
  <c r="AP11" i="3"/>
  <c r="AO11" i="3"/>
  <c r="AN11" i="3"/>
  <c r="AM11" i="3"/>
  <c r="AG11" i="3"/>
  <c r="K16" i="3" s="1"/>
  <c r="K17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I11" i="3"/>
  <c r="H11" i="3"/>
  <c r="H15" i="3" s="1"/>
  <c r="G11" i="3"/>
  <c r="G15" i="3" s="1"/>
  <c r="G17" i="3" s="1"/>
  <c r="F11" i="3"/>
  <c r="F15" i="3" s="1"/>
  <c r="E11" i="3"/>
  <c r="E15" i="3" s="1"/>
  <c r="E17" i="3" s="1"/>
  <c r="H16" i="3" l="1"/>
  <c r="M16" i="3" s="1"/>
  <c r="K15" i="3"/>
  <c r="F16" i="3"/>
  <c r="N16" i="3" s="1"/>
  <c r="O16" i="3"/>
  <c r="J16" i="3"/>
  <c r="I15" i="3"/>
  <c r="AF11" i="3"/>
  <c r="H17" i="3" l="1"/>
  <c r="M17" i="3" s="1"/>
  <c r="L16" i="3"/>
  <c r="F17" i="3"/>
  <c r="L17" i="3" s="1"/>
  <c r="I17" i="3"/>
  <c r="N17" i="3"/>
  <c r="J17" i="3" l="1"/>
  <c r="O17" i="3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<sst xmlns="http://schemas.openxmlformats.org/spreadsheetml/2006/main" count="81" uniqueCount="33">
  <si>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</si>
  <si>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</si>
  <si>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</si>
  <si>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</si>
  <si>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</si>
  <si>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</si>
  <si>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</si>
  <si>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</si>
  <si>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</si>
  <si>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</si>
  <si>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</si>
  <si>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</si>
  <si>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</si>
  <si>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</si>
  <si>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</si>
  <si>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</si>
  <si>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</si>
  <si>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</si>
  <si>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</si>
  <si>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Juho Alatalo</t>
  </si>
  <si>
    <t>1.</t>
  </si>
  <si>
    <t>4.</t>
  </si>
  <si>
    <t>2.</t>
  </si>
  <si>
    <t>6.</t>
  </si>
  <si>
    <t>18.11.1998   Oulunsalo</t>
  </si>
  <si>
    <t>KeKi = Kempeleen Kiri  (1915),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</si>
  <si>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</si>
  <si>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</si>
  <si>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</si>
  <si>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</si>
  <si>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</si>
  <si>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</si>
  <si>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KeKi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</si>
</sst>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60"/>
      <c r="D2" s="61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62" t="s">
        <v>12</v>
      </c>
      <c r="Y2" s="63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4"/>
      <c r="W4" s="19"/>
      <c r="X4" s="12">
        <v>2014</v>
      </c>
      <c r="Y4" s="12" t="s">
        <v>20</v>
      </c>
      <c r="Z4" s="1" t="s">
        <v>32</v>
      </c>
      <c r="AA4" s="12">
        <v>3</v>
      </c>
      <c r="AB4" s="12">
        <v>0</v>
      </c>
      <c r="AC4" s="12">
        <v>0</v>
      </c>
      <c r="AD4" s="12">
        <v>2</v>
      </c>
      <c r="AE4" s="12">
        <v>9</v>
      </c>
      <c r="AF4" s="59">
        <v>0.5</v>
      </c>
      <c r="AG4" s="10">
        <v>18</v>
      </c>
      <c r="AH4" s="56"/>
      <c r="AI4" s="56"/>
      <c r="AJ4" s="56"/>
      <c r="AK4" s="7"/>
      <c r="AL4" s="10"/>
      <c r="AM4" s="12">
        <v>4</v>
      </c>
      <c r="AN4" s="12">
        <v>0</v>
      </c>
      <c r="AO4" s="12">
        <v>0</v>
      </c>
      <c r="AP4" s="12">
        <v>0</v>
      </c>
      <c r="AQ4" s="12">
        <v>4</v>
      </c>
      <c r="AR4" s="58">
        <v>0.19040000000000001</v>
      </c>
      <c r="AS4" s="57">
        <v>21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2015</v>
      </c>
      <c r="Y5" s="12" t="s">
        <v>21</v>
      </c>
      <c r="Z5" s="1" t="s">
        <v>32</v>
      </c>
      <c r="AA5" s="12">
        <v>13</v>
      </c>
      <c r="AB5" s="12">
        <v>0</v>
      </c>
      <c r="AC5" s="12">
        <v>0</v>
      </c>
      <c r="AD5" s="12">
        <v>4</v>
      </c>
      <c r="AE5" s="12">
        <v>28</v>
      </c>
      <c r="AF5" s="59">
        <v>0.4</v>
      </c>
      <c r="AG5" s="10">
        <v>70</v>
      </c>
      <c r="AH5" s="56"/>
      <c r="AI5" s="56"/>
      <c r="AJ5" s="56"/>
      <c r="AK5" s="7"/>
      <c r="AL5" s="10"/>
      <c r="AM5" s="12">
        <v>2</v>
      </c>
      <c r="AN5" s="12">
        <v>0</v>
      </c>
      <c r="AO5" s="12">
        <v>1</v>
      </c>
      <c r="AP5" s="12">
        <v>1</v>
      </c>
      <c r="AQ5" s="12">
        <v>5</v>
      </c>
      <c r="AR5" s="58">
        <v>0.71419999999999995</v>
      </c>
      <c r="AS5" s="57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2016</v>
      </c>
      <c r="Y6" s="12" t="s">
        <v>22</v>
      </c>
      <c r="Z6" s="1" t="s">
        <v>32</v>
      </c>
      <c r="AA6" s="12">
        <v>17</v>
      </c>
      <c r="AB6" s="12">
        <v>1</v>
      </c>
      <c r="AC6" s="12">
        <v>7</v>
      </c>
      <c r="AD6" s="12">
        <v>8</v>
      </c>
      <c r="AE6" s="12">
        <v>44</v>
      </c>
      <c r="AF6" s="59">
        <v>0.58660000000000001</v>
      </c>
      <c r="AG6" s="10">
        <v>75</v>
      </c>
      <c r="AH6" s="56"/>
      <c r="AI6" s="56"/>
      <c r="AJ6" s="56"/>
      <c r="AK6" s="7"/>
      <c r="AL6" s="10"/>
      <c r="AM6" s="12">
        <v>5</v>
      </c>
      <c r="AN6" s="12">
        <v>0</v>
      </c>
      <c r="AO6" s="12">
        <v>0</v>
      </c>
      <c r="AP6" s="12">
        <v>3</v>
      </c>
      <c r="AQ6" s="12">
        <v>10</v>
      </c>
      <c r="AR6" s="58">
        <v>0.52629999999999999</v>
      </c>
      <c r="AS6" s="57">
        <v>19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2017</v>
      </c>
      <c r="Y7" s="12" t="s">
        <v>23</v>
      </c>
      <c r="Z7" s="1" t="s">
        <v>32</v>
      </c>
      <c r="AA7" s="12">
        <v>15</v>
      </c>
      <c r="AB7" s="12">
        <v>0</v>
      </c>
      <c r="AC7" s="12">
        <v>4</v>
      </c>
      <c r="AD7" s="12">
        <v>7</v>
      </c>
      <c r="AE7" s="12">
        <v>44</v>
      </c>
      <c r="AF7" s="59">
        <v>0.48880000000000001</v>
      </c>
      <c r="AG7" s="10">
        <v>90</v>
      </c>
      <c r="AH7" s="56"/>
      <c r="AI7" s="56"/>
      <c r="AJ7" s="7"/>
      <c r="AK7" s="7"/>
      <c r="AL7" s="10"/>
      <c r="AM7" s="1"/>
      <c r="AN7" s="1"/>
      <c r="AO7" s="1"/>
      <c r="AP7" s="1"/>
      <c r="AQ7" s="1"/>
      <c r="AR7" s="53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2018</v>
      </c>
      <c r="Y8" s="12" t="s">
        <v>31</v>
      </c>
      <c r="Z8" s="1" t="s">
        <v>32</v>
      </c>
      <c r="AA8" s="12">
        <v>8</v>
      </c>
      <c r="AB8" s="12">
        <v>1</v>
      </c>
      <c r="AC8" s="12">
        <v>5</v>
      </c>
      <c r="AD8" s="12">
        <v>6</v>
      </c>
      <c r="AE8" s="12">
        <v>24</v>
      </c>
      <c r="AF8" s="59">
        <v>0.64859999999999995</v>
      </c>
      <c r="AG8" s="10">
        <v>37</v>
      </c>
      <c r="AH8" s="7"/>
      <c r="AI8" s="7"/>
      <c r="AJ8" s="56"/>
      <c r="AK8" s="7"/>
      <c r="AL8" s="10"/>
      <c r="AM8" s="12"/>
      <c r="AN8" s="12"/>
      <c r="AO8" s="1"/>
      <c r="AP8" s="1"/>
      <c r="AQ8" s="1"/>
      <c r="AR8" s="53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2019</v>
      </c>
      <c r="Y9" s="12" t="s">
        <v>31</v>
      </c>
      <c r="Z9" s="1" t="s">
        <v>32</v>
      </c>
      <c r="AA9" s="12">
        <v>15</v>
      </c>
      <c r="AB9" s="12">
        <v>1</v>
      </c>
      <c r="AC9" s="12">
        <v>13</v>
      </c>
      <c r="AD9" s="12">
        <v>15</v>
      </c>
      <c r="AE9" s="12">
        <v>47</v>
      </c>
      <c r="AF9" s="59">
        <v>0.5222</v>
      </c>
      <c r="AG9" s="19">
        <v>90</v>
      </c>
      <c r="AH9" s="56"/>
      <c r="AI9" s="56"/>
      <c r="AJ9" s="56"/>
      <c r="AK9" s="7"/>
      <c r="AL9" s="10"/>
      <c r="AM9" s="12"/>
      <c r="AN9" s="12"/>
      <c r="AO9" s="1"/>
      <c r="AP9" s="1"/>
      <c r="AQ9" s="1"/>
      <c r="AR9" s="53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2020</v>
      </c>
      <c r="Y10" s="12" t="s">
        <v>20</v>
      </c>
      <c r="Z10" s="1" t="s">
        <v>32</v>
      </c>
      <c r="AA10" s="12">
        <v>8</v>
      </c>
      <c r="AB10" s="12">
        <v>0</v>
      </c>
      <c r="AC10" s="12">
        <v>6</v>
      </c>
      <c r="AD10" s="12">
        <v>2</v>
      </c>
      <c r="AE10" s="12">
        <v>32</v>
      </c>
      <c r="AF10" s="32">
        <v>0.71109999999999995</v>
      </c>
      <c r="AG10" s="19">
        <v>45</v>
      </c>
      <c r="AH10" s="41"/>
      <c r="AI10" s="7"/>
      <c r="AJ10" s="7"/>
      <c r="AK10" s="7"/>
      <c r="AL10" s="69"/>
      <c r="AM10" s="12">
        <v>3</v>
      </c>
      <c r="AN10" s="12">
        <v>1</v>
      </c>
      <c r="AO10" s="13">
        <v>1</v>
      </c>
      <c r="AP10" s="12">
        <v>3</v>
      </c>
      <c r="AQ10" s="12">
        <v>16</v>
      </c>
      <c r="AR10" s="58">
        <v>0.72719999999999996</v>
      </c>
      <c r="AS10" s="19">
        <v>22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5" t="s">
        <v>13</v>
      </c>
      <c r="C11" s="66"/>
      <c r="D11" s="67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79</v>
      </c>
      <c r="AB11" s="36">
        <f>SUM(AB4:AB10)</f>
        <v>3</v>
      </c>
      <c r="AC11" s="36">
        <f>SUM(AC4:AC10)</f>
        <v>35</v>
      </c>
      <c r="AD11" s="36">
        <f>SUM(AD4:AD10)</f>
        <v>44</v>
      </c>
      <c r="AE11" s="36">
        <f>SUM(AE4:AE10)</f>
        <v>228</v>
      </c>
      <c r="AF11" s="37">
        <f>PRODUCT(AE11/AG11)</f>
        <v>0.53647058823529414</v>
      </c>
      <c r="AG11" s="21">
        <f>SUM(AG4:AG10)</f>
        <v>425</v>
      </c>
      <c r="AH11" s="18"/>
      <c r="AI11" s="29"/>
      <c r="AJ11" s="42"/>
      <c r="AK11" s="43"/>
      <c r="AL11" s="10"/>
      <c r="AM11" s="36">
        <f>SUM(AM4:AM10)</f>
        <v>14</v>
      </c>
      <c r="AN11" s="36">
        <f>SUM(AN4:AN10)</f>
        <v>1</v>
      </c>
      <c r="AO11" s="36">
        <f>SUM(AO4:AO10)</f>
        <v>2</v>
      </c>
      <c r="AP11" s="36">
        <f>SUM(AP4:AP10)</f>
        <v>7</v>
      </c>
      <c r="AQ11" s="36">
        <f>SUM(AQ4:AQ10)</f>
        <v>35</v>
      </c>
      <c r="AR11" s="15">
        <f>PRODUCT(AQ11/AS11)</f>
        <v>0.50724637681159424</v>
      </c>
      <c r="AS11" s="39">
        <f>SUM(AS4:AS10)</f>
        <v>69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29</v>
      </c>
      <c r="O13" s="7" t="s">
        <v>30</v>
      </c>
      <c r="Q13" s="17"/>
      <c r="R13" s="17" t="s">
        <v>10</v>
      </c>
      <c r="S13" s="17"/>
      <c r="T13" s="55" t="s">
        <v>25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8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17"/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8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93</v>
      </c>
      <c r="F16" s="48">
        <f>PRODUCT(AB11+AN11)</f>
        <v>4</v>
      </c>
      <c r="G16" s="48">
        <f>PRODUCT(AC11+AO11)</f>
        <v>37</v>
      </c>
      <c r="H16" s="48">
        <f>PRODUCT(AD11+AP11)</f>
        <v>51</v>
      </c>
      <c r="I16" s="48">
        <f>PRODUCT(AE11+AQ11)</f>
        <v>263</v>
      </c>
      <c r="J16" s="68">
        <f>PRODUCT(I16/K16)</f>
        <v>0.53238866396761131</v>
      </c>
      <c r="K16" s="10">
        <f>PRODUCT(AG11+AS11)</f>
        <v>494</v>
      </c>
      <c r="L16" s="54">
        <f>PRODUCT((F16+G16)/E16)</f>
        <v>0.44086021505376344</v>
      </c>
      <c r="M16" s="54">
        <f>PRODUCT(H16/E16)</f>
        <v>0.54838709677419351</v>
      </c>
      <c r="N16" s="54">
        <f>PRODUCT((F16+G16+H16)/E16)</f>
        <v>0.989247311827957</v>
      </c>
      <c r="O16" s="54">
        <f>PRODUCT(I16/E16)</f>
        <v>2.827956989247312</v>
      </c>
      <c r="Q16" s="17"/>
      <c r="R16" s="17"/>
      <c r="S16" s="16"/>
      <c r="T16" s="17"/>
      <c r="U16" s="10"/>
      <c r="V16" s="10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93</v>
      </c>
      <c r="F17" s="48">
        <f t="shared" ref="F17:I17" si="0">SUM(F14:F16)</f>
        <v>4</v>
      </c>
      <c r="G17" s="48">
        <f t="shared" si="0"/>
        <v>37</v>
      </c>
      <c r="H17" s="48">
        <f t="shared" si="0"/>
        <v>51</v>
      </c>
      <c r="I17" s="48">
        <f t="shared" si="0"/>
        <v>263</v>
      </c>
      <c r="J17" s="68">
        <f>PRODUCT(I17/K17)</f>
        <v>0.53238866396761131</v>
      </c>
      <c r="K17" s="16">
        <f>SUM(K14:K16)</f>
        <v>494</v>
      </c>
      <c r="L17" s="54">
        <f>PRODUCT((F17+G17)/E17)</f>
        <v>0.44086021505376344</v>
      </c>
      <c r="M17" s="54">
        <f>PRODUCT(H17/E17)</f>
        <v>0.54838709677419351</v>
      </c>
      <c r="N17" s="54">
        <f>PRODUCT((F17+G17+H17)/E17)</f>
        <v>0.989247311827957</v>
      </c>
      <c r="O17" s="54">
        <f>PRODUCT(I17/E17)</f>
        <v>2.827956989247312</v>
      </c>
      <c r="Q17" s="10"/>
      <c r="R17" s="10"/>
      <c r="S17" s="10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6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6"/>
      <c r="V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0"/>
      <c r="V175" s="10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7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T182" s="17"/>
      <c r="AH182" s="10"/>
      <c r="AI182" s="10"/>
      <c r="AJ182" s="10"/>
      <c r="AK182" s="10"/>
      <c r="AL182" s="10"/>
    </row>
    <row r="183" spans="12:38" x14ac:dyDescent="0.25">
      <c r="T183" s="17"/>
    </row>
    <row r="184" spans="12:38" x14ac:dyDescent="0.25">
      <c r="T184" s="17"/>
    </row>
    <row r="185" spans="12:38" x14ac:dyDescent="0.25">
      <c r="T185" s="17"/>
    </row>
    <row r="186" spans="12:38" x14ac:dyDescent="0.25">
      <c r="T186" s="17"/>
    </row>
    <row r="187" spans="12:38" x14ac:dyDescent="0.25">
      <c r="T187" s="17"/>
    </row>
    <row r="188" spans="12:38" x14ac:dyDescent="0.25">
      <c r="T188" s="17"/>
    </row>
    <row r="189" spans="12:38" x14ac:dyDescent="0.25">
      <c r="T189" s="17"/>
    </row>
    <row r="190" spans="12:38" x14ac:dyDescent="0.25">
      <c r="T190" s="17"/>
    </row>
    <row r="191" spans="12:38" x14ac:dyDescent="0.25">
      <c r="T191" s="17"/>
    </row>
    <row r="192" spans="12:38" x14ac:dyDescent="0.25">
      <c r="T192" s="17"/>
    </row>
  </sheetData>
  <sortState ref="X9:AI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2020-09-04T11:01:59Z</dcterms:modified>
</cp:coreProperties>
</file>