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</sheets>
  <calcPr calcId="145621"/>
</workbook>
</file>

<file path=xl/calcChain.xml><?xml version="1.0" encoding="utf-8"?>
<calcChain xmlns="http://schemas.openxmlformats.org/spreadsheetml/2006/main">
  <c r="O13" i="4" l="1"/>
  <c r="O11" i="4"/>
  <c r="O10" i="4"/>
  <c r="N10" i="4"/>
  <c r="M10" i="4"/>
  <c r="L10" i="4"/>
  <c r="N11" i="4"/>
  <c r="M11" i="4"/>
  <c r="L11" i="4"/>
  <c r="I12" i="4"/>
  <c r="E12" i="4"/>
  <c r="K10" i="4"/>
  <c r="K13" i="4" s="1"/>
  <c r="AS7" i="4"/>
  <c r="AQ7" i="4"/>
  <c r="AP7" i="4"/>
  <c r="AO7" i="4"/>
  <c r="AN7" i="4"/>
  <c r="AM7" i="4"/>
  <c r="AG7" i="4"/>
  <c r="K12" i="4" s="1"/>
  <c r="AE7" i="4"/>
  <c r="AD7" i="4"/>
  <c r="H12" i="4" s="1"/>
  <c r="AC7" i="4"/>
  <c r="G12" i="4" s="1"/>
  <c r="AB7" i="4"/>
  <c r="F12" i="4" s="1"/>
  <c r="AA7" i="4"/>
  <c r="W7" i="4"/>
  <c r="U7" i="4"/>
  <c r="T7" i="4"/>
  <c r="S7" i="4"/>
  <c r="R7" i="4"/>
  <c r="Q7" i="4"/>
  <c r="K7" i="4"/>
  <c r="K11" i="4" s="1"/>
  <c r="I7" i="4"/>
  <c r="I11" i="4" s="1"/>
  <c r="H7" i="4"/>
  <c r="H11" i="4" s="1"/>
  <c r="H13" i="4" s="1"/>
  <c r="G7" i="4"/>
  <c r="G11" i="4" s="1"/>
  <c r="F7" i="4"/>
  <c r="F11" i="4" s="1"/>
  <c r="F13" i="4" s="1"/>
  <c r="E7" i="4"/>
  <c r="E11" i="4" s="1"/>
  <c r="E13" i="4" l="1"/>
  <c r="N13" i="4" s="1"/>
  <c r="G13" i="4"/>
  <c r="I13" i="4"/>
  <c r="L13" i="4"/>
  <c r="M13" i="4" l="1"/>
  <c r="AI6" i="1" l="1"/>
  <c r="AH6" i="1"/>
  <c r="AG6" i="1"/>
  <c r="AF6" i="1"/>
  <c r="AE6" i="1"/>
  <c r="AD6" i="1"/>
  <c r="AA6" i="1"/>
  <c r="I12" i="1"/>
  <c r="I13" i="1"/>
  <c r="Z6" i="1"/>
  <c r="H12" i="1"/>
  <c r="H13" i="1"/>
  <c r="Y6" i="1"/>
  <c r="G12" i="1"/>
  <c r="G13" i="1"/>
  <c r="X6" i="1"/>
  <c r="F12" i="1"/>
  <c r="W6" i="1"/>
  <c r="E12" i="1"/>
  <c r="T6" i="1"/>
  <c r="S6" i="1"/>
  <c r="R6" i="1"/>
  <c r="Q6" i="1"/>
  <c r="P6" i="1"/>
  <c r="L6" i="1"/>
  <c r="K6" i="1"/>
  <c r="J6" i="1"/>
  <c r="I6" i="1"/>
  <c r="H6" i="1"/>
  <c r="G6" i="1"/>
  <c r="F6" i="1"/>
  <c r="E6" i="1"/>
  <c r="M6" i="1"/>
  <c r="D7" i="1"/>
  <c r="L12" i="1"/>
  <c r="E13" i="1"/>
  <c r="L13" i="1"/>
  <c r="F13" i="1"/>
  <c r="K12" i="1"/>
  <c r="M12" i="1"/>
  <c r="M13" i="1"/>
  <c r="K13" i="1"/>
</calcChain>
</file>

<file path=xl/sharedStrings.xml><?xml version="1.0" encoding="utf-8"?>
<sst xmlns="http://schemas.openxmlformats.org/spreadsheetml/2006/main" count="142" uniqueCount="56">
  <si>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</si>
  <si>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</si>
  <si>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</si>
  <si>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</si>
  <si>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</si>
  <si>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</si>
  <si>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</si>
  <si>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</si>
  <si>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</si>
  <si>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</si>
  <si>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</si>
  <si>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</si>
  <si>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</si>
  <si>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</si>
  <si>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</si>
  <si>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</si>
  <si>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</si>
  <si>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</si>
  <si>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</si>
  <si>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</si>
  <si>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</si>
  <si>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</si>
  <si>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</si>
  <si>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</si>
  <si>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</si>
  <si>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</si>
  <si>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</si>
  <si>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</si>
  <si>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</si>
  <si>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</si>
  <si>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</si>
  <si>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</si>
  <si>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</si>
  <si>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</si>
  <si>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ykköspesis</t>
  </si>
  <si>
    <t>16.10.1967</t>
  </si>
  <si>
    <t>Kyösti Alaruikka</t>
  </si>
  <si>
    <t>2.</t>
  </si>
  <si>
    <t>MuPS</t>
  </si>
  <si>
    <t>MuPS = Muhoksen Pallo-Salamat  (1969)</t>
  </si>
  <si>
    <t>YKKÖSPESIS</t>
  </si>
  <si>
    <t>1.</t>
  </si>
  <si>
    <t xml:space="preserve"> Arvo-ottelut</t>
  </si>
  <si>
    <t>hSM</t>
  </si>
  <si>
    <t>Mitalit</t>
  </si>
  <si>
    <t xml:space="preserve">Lyöty </t>
  </si>
  <si>
    <t xml:space="preserve">Tuotu 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</si>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</sst>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3" fillId="7" borderId="7" xfId="0" applyFont="1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0" quotePrefix="1" applyNumberFormat="1" applyFont="1" applyFill="1" applyBorder="1" applyAlignment="1">
      <alignment horizontal="center"/>
    </xf>
    <xf numFmtId="0" fontId="4" fillId="7" borderId="12" xfId="0" applyFont="1" applyFill="1" applyBorder="1"/>
    <xf numFmtId="0" fontId="3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3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15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zoomScale="97" zoomScaleNormal="97" workbookViewId="0"/>
  </sheetViews>
  <sheetFormatPr defaultRowHeight="15" customHeight="1" x14ac:dyDescent="0.25"/>
  <cols>
    <col min="1" max="1" width="0.7109375" style="82" customWidth="1"/>
    <col min="2" max="2" width="6.7109375" style="84" customWidth="1"/>
    <col min="3" max="3" width="6.7109375" style="83" customWidth="1"/>
    <col min="4" max="4" width="8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2" customWidth="1"/>
    <col min="16" max="20" width="5.7109375" style="83" customWidth="1"/>
    <col min="21" max="21" width="8.7109375" style="83" customWidth="1"/>
    <col min="22" max="22" width="0.7109375" style="32" customWidth="1"/>
    <col min="23" max="27" width="5.7109375" style="83" customWidth="1"/>
    <col min="28" max="28" width="8.7109375" style="83" customWidth="1"/>
    <col min="29" max="29" width="0.7109375" style="32" customWidth="1"/>
    <col min="30" max="35" width="5.7109375" style="83" customWidth="1"/>
    <col min="36" max="36" width="86.7109375" style="3" customWidth="1"/>
    <col min="37" max="16384" width="9.140625" style="5"/>
  </cols>
  <sheetData>
    <row r="1" spans="1:37" ht="19.5" customHeight="1" x14ac:dyDescent="0.25">
      <c r="A1" s="7"/>
      <c r="B1" s="8" t="s">
        <v>36</v>
      </c>
      <c r="C1" s="9"/>
      <c r="D1" s="10"/>
      <c r="E1" s="11" t="s">
        <v>35</v>
      </c>
      <c r="F1" s="12"/>
      <c r="G1" s="12"/>
      <c r="H1" s="12"/>
      <c r="I1" s="12"/>
      <c r="J1" s="12"/>
      <c r="K1" s="12"/>
      <c r="L1" s="12"/>
      <c r="M1" s="9"/>
      <c r="N1" s="9"/>
      <c r="O1" s="13"/>
      <c r="P1" s="12"/>
      <c r="Q1" s="9"/>
      <c r="R1" s="9"/>
      <c r="S1" s="9"/>
      <c r="T1" s="9"/>
      <c r="U1" s="9"/>
      <c r="V1" s="13"/>
      <c r="W1" s="9"/>
      <c r="X1" s="9"/>
      <c r="Y1" s="9"/>
      <c r="Z1" s="9"/>
      <c r="AA1" s="9"/>
      <c r="AB1" s="9"/>
      <c r="AC1" s="13"/>
      <c r="AD1" s="9"/>
      <c r="AE1" s="9"/>
      <c r="AF1" s="9"/>
      <c r="AG1" s="9"/>
      <c r="AH1" s="9"/>
      <c r="AI1" s="9"/>
    </row>
    <row r="2" spans="1:37" s="6" customFormat="1" ht="15" customHeight="1" x14ac:dyDescent="0.2">
      <c r="A2" s="14"/>
      <c r="B2" s="15" t="s">
        <v>11</v>
      </c>
      <c r="C2" s="16"/>
      <c r="D2" s="17"/>
      <c r="E2" s="18" t="s">
        <v>12</v>
      </c>
      <c r="F2" s="19"/>
      <c r="G2" s="19"/>
      <c r="H2" s="19"/>
      <c r="I2" s="26" t="s">
        <v>13</v>
      </c>
      <c r="J2" s="22"/>
      <c r="K2" s="19"/>
      <c r="L2" s="19"/>
      <c r="M2" s="19"/>
      <c r="N2" s="20"/>
      <c r="O2" s="24"/>
      <c r="P2" s="27" t="s">
        <v>14</v>
      </c>
      <c r="Q2" s="19"/>
      <c r="R2" s="19"/>
      <c r="S2" s="19"/>
      <c r="T2" s="25"/>
      <c r="U2" s="26"/>
      <c r="V2" s="89"/>
      <c r="W2" s="27" t="s">
        <v>15</v>
      </c>
      <c r="X2" s="19"/>
      <c r="Y2" s="19"/>
      <c r="Z2" s="19"/>
      <c r="AA2" s="19"/>
      <c r="AB2" s="20"/>
      <c r="AC2" s="24"/>
      <c r="AD2" s="27" t="s">
        <v>42</v>
      </c>
      <c r="AE2" s="19"/>
      <c r="AF2" s="19"/>
      <c r="AG2" s="25"/>
      <c r="AH2" s="19" t="s">
        <v>44</v>
      </c>
      <c r="AI2" s="20"/>
      <c r="AJ2" s="4"/>
    </row>
    <row r="3" spans="1:37" s="6" customFormat="1" ht="15" customHeight="1" x14ac:dyDescent="0.2">
      <c r="A3" s="1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8"/>
      <c r="P3" s="23" t="s">
        <v>3</v>
      </c>
      <c r="Q3" s="23" t="s">
        <v>8</v>
      </c>
      <c r="R3" s="20" t="s">
        <v>5</v>
      </c>
      <c r="S3" s="23" t="s">
        <v>6</v>
      </c>
      <c r="T3" s="23" t="s">
        <v>16</v>
      </c>
      <c r="U3" s="23" t="s">
        <v>21</v>
      </c>
      <c r="V3" s="28"/>
      <c r="W3" s="23" t="s">
        <v>3</v>
      </c>
      <c r="X3" s="23" t="s">
        <v>8</v>
      </c>
      <c r="Y3" s="20" t="s">
        <v>5</v>
      </c>
      <c r="Z3" s="23" t="s">
        <v>6</v>
      </c>
      <c r="AA3" s="23" t="s">
        <v>16</v>
      </c>
      <c r="AB3" s="23" t="s">
        <v>21</v>
      </c>
      <c r="AC3" s="28"/>
      <c r="AD3" s="23" t="s">
        <v>22</v>
      </c>
      <c r="AE3" s="23" t="s">
        <v>23</v>
      </c>
      <c r="AF3" s="20" t="s">
        <v>43</v>
      </c>
      <c r="AG3" s="20" t="s">
        <v>30</v>
      </c>
      <c r="AH3" s="22" t="s">
        <v>31</v>
      </c>
      <c r="AI3" s="23" t="s">
        <v>32</v>
      </c>
      <c r="AJ3" s="4"/>
    </row>
    <row r="4" spans="1:37" s="6" customFormat="1" ht="15" customHeight="1" x14ac:dyDescent="0.25">
      <c r="A4" s="14"/>
      <c r="B4" s="35">
        <v>1990</v>
      </c>
      <c r="C4" s="35" t="s">
        <v>37</v>
      </c>
      <c r="D4" s="36" t="s">
        <v>38</v>
      </c>
      <c r="E4" s="37"/>
      <c r="F4" s="38" t="s">
        <v>34</v>
      </c>
      <c r="G4" s="85"/>
      <c r="H4" s="39"/>
      <c r="I4" s="37"/>
      <c r="J4" s="37"/>
      <c r="K4" s="37"/>
      <c r="L4" s="37"/>
      <c r="M4" s="37"/>
      <c r="N4" s="40"/>
      <c r="O4" s="32"/>
      <c r="P4" s="29"/>
      <c r="Q4" s="29"/>
      <c r="R4" s="30"/>
      <c r="S4" s="29"/>
      <c r="T4" s="29"/>
      <c r="U4" s="29"/>
      <c r="V4" s="32"/>
      <c r="W4" s="41">
        <v>1</v>
      </c>
      <c r="X4" s="41">
        <v>0</v>
      </c>
      <c r="Y4" s="33">
        <v>0</v>
      </c>
      <c r="Z4" s="41">
        <v>0</v>
      </c>
      <c r="AA4" s="41">
        <v>3</v>
      </c>
      <c r="AB4" s="41"/>
      <c r="AC4" s="32"/>
      <c r="AD4" s="29"/>
      <c r="AE4" s="29"/>
      <c r="AF4" s="29"/>
      <c r="AG4" s="30"/>
      <c r="AH4" s="34"/>
      <c r="AI4" s="29"/>
      <c r="AJ4" s="4"/>
    </row>
    <row r="5" spans="1:37" s="6" customFormat="1" ht="15" customHeight="1" x14ac:dyDescent="0.25">
      <c r="A5" s="14"/>
      <c r="B5" s="37">
        <v>1991</v>
      </c>
      <c r="C5" s="37" t="s">
        <v>37</v>
      </c>
      <c r="D5" s="42" t="s">
        <v>38</v>
      </c>
      <c r="E5" s="37"/>
      <c r="F5" s="38" t="s">
        <v>34</v>
      </c>
      <c r="G5" s="85"/>
      <c r="H5" s="39"/>
      <c r="I5" s="37"/>
      <c r="J5" s="37"/>
      <c r="K5" s="37"/>
      <c r="L5" s="37"/>
      <c r="M5" s="37"/>
      <c r="N5" s="40"/>
      <c r="O5" s="32"/>
      <c r="P5" s="29"/>
      <c r="Q5" s="29"/>
      <c r="R5" s="30"/>
      <c r="S5" s="29"/>
      <c r="T5" s="29"/>
      <c r="U5" s="30"/>
      <c r="V5" s="32"/>
      <c r="W5" s="41">
        <v>3</v>
      </c>
      <c r="X5" s="33">
        <v>0</v>
      </c>
      <c r="Y5" s="33">
        <v>0</v>
      </c>
      <c r="Z5" s="33">
        <v>0</v>
      </c>
      <c r="AA5" s="33">
        <v>3</v>
      </c>
      <c r="AB5" s="71">
        <v>0.75</v>
      </c>
      <c r="AC5" s="32"/>
      <c r="AD5" s="29"/>
      <c r="AE5" s="29"/>
      <c r="AF5" s="29"/>
      <c r="AG5" s="30"/>
      <c r="AH5" s="34"/>
      <c r="AI5" s="29"/>
      <c r="AJ5" s="4"/>
    </row>
    <row r="6" spans="1:37" s="6" customFormat="1" ht="15" customHeight="1" x14ac:dyDescent="0.2">
      <c r="A6" s="7"/>
      <c r="B6" s="21" t="s">
        <v>7</v>
      </c>
      <c r="C6" s="22"/>
      <c r="D6" s="20"/>
      <c r="E6" s="23">
        <f t="shared" ref="E6:M6" si="0">SUM(E4:E5)</f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43">
        <v>0</v>
      </c>
      <c r="O6" s="28"/>
      <c r="P6" s="23">
        <f t="shared" ref="P6:AI6" si="1">SUM(P4:P5)</f>
        <v>0</v>
      </c>
      <c r="Q6" s="23">
        <f t="shared" si="1"/>
        <v>0</v>
      </c>
      <c r="R6" s="23">
        <f t="shared" si="1"/>
        <v>0</v>
      </c>
      <c r="S6" s="23">
        <f t="shared" si="1"/>
        <v>0</v>
      </c>
      <c r="T6" s="23">
        <f t="shared" si="1"/>
        <v>0</v>
      </c>
      <c r="U6" s="43">
        <v>0</v>
      </c>
      <c r="V6" s="28"/>
      <c r="W6" s="23">
        <f t="shared" si="1"/>
        <v>4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6</v>
      </c>
      <c r="AB6" s="43">
        <v>0.75</v>
      </c>
      <c r="AC6" s="28"/>
      <c r="AD6" s="23">
        <f t="shared" si="1"/>
        <v>0</v>
      </c>
      <c r="AE6" s="23">
        <f t="shared" si="1"/>
        <v>0</v>
      </c>
      <c r="AF6" s="23">
        <f t="shared" si="1"/>
        <v>0</v>
      </c>
      <c r="AG6" s="23">
        <f t="shared" si="1"/>
        <v>0</v>
      </c>
      <c r="AH6" s="23">
        <f t="shared" si="1"/>
        <v>0</v>
      </c>
      <c r="AI6" s="23">
        <f t="shared" si="1"/>
        <v>0</v>
      </c>
      <c r="AJ6" s="4"/>
    </row>
    <row r="7" spans="1:37" ht="15" customHeight="1" x14ac:dyDescent="0.2">
      <c r="A7" s="14"/>
      <c r="B7" s="44" t="s">
        <v>2</v>
      </c>
      <c r="C7" s="34"/>
      <c r="D7" s="45">
        <f>SUM(F6:H6)+((I6-F6-G6)/3)+(E6/3)+(AD6*25)+(AE6*25)+(AF6*10)+(AG6*25)+(AH6*20)+(AI6*15)</f>
        <v>0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8"/>
      <c r="AI7" s="46"/>
      <c r="AJ7" s="4"/>
    </row>
    <row r="8" spans="1:37" s="6" customFormat="1" ht="15" customHeight="1" x14ac:dyDescent="0.25">
      <c r="A8" s="14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32"/>
      <c r="P8" s="46"/>
      <c r="Q8" s="49"/>
      <c r="R8" s="46"/>
      <c r="S8" s="46"/>
      <c r="T8" s="46"/>
      <c r="U8" s="46"/>
      <c r="V8" s="32"/>
      <c r="W8" s="46"/>
      <c r="X8" s="46"/>
      <c r="Y8" s="46"/>
      <c r="Z8" s="46"/>
      <c r="AA8" s="46"/>
      <c r="AB8" s="46"/>
      <c r="AC8" s="32"/>
      <c r="AD8" s="46"/>
      <c r="AE8" s="46"/>
      <c r="AF8" s="46"/>
      <c r="AG8" s="46"/>
      <c r="AH8" s="46"/>
      <c r="AI8" s="46"/>
      <c r="AJ8" s="4"/>
    </row>
    <row r="9" spans="1:37" ht="15" customHeight="1" x14ac:dyDescent="0.25">
      <c r="A9" s="14"/>
      <c r="B9" s="27" t="s">
        <v>24</v>
      </c>
      <c r="C9" s="50"/>
      <c r="D9" s="50"/>
      <c r="E9" s="23" t="s">
        <v>3</v>
      </c>
      <c r="F9" s="23" t="s">
        <v>8</v>
      </c>
      <c r="G9" s="20" t="s">
        <v>5</v>
      </c>
      <c r="H9" s="23" t="s">
        <v>6</v>
      </c>
      <c r="I9" s="23" t="s">
        <v>16</v>
      </c>
      <c r="J9" s="46"/>
      <c r="K9" s="23" t="s">
        <v>26</v>
      </c>
      <c r="L9" s="23" t="s">
        <v>27</v>
      </c>
      <c r="M9" s="23" t="s">
        <v>28</v>
      </c>
      <c r="N9" s="23" t="s">
        <v>21</v>
      </c>
      <c r="O9" s="28"/>
      <c r="P9" s="51" t="s">
        <v>29</v>
      </c>
      <c r="Q9" s="17"/>
      <c r="R9" s="17"/>
      <c r="S9" s="17"/>
      <c r="T9" s="52"/>
      <c r="U9" s="52"/>
      <c r="V9" s="52"/>
      <c r="W9" s="52"/>
      <c r="X9" s="52"/>
      <c r="Y9" s="52"/>
      <c r="Z9" s="52"/>
      <c r="AA9" s="17"/>
      <c r="AB9" s="17"/>
      <c r="AC9" s="52"/>
      <c r="AD9" s="17"/>
      <c r="AE9" s="17"/>
      <c r="AF9" s="17"/>
      <c r="AG9" s="17"/>
      <c r="AH9" s="17"/>
      <c r="AI9" s="17"/>
      <c r="AJ9" s="4"/>
      <c r="AK9" s="1"/>
    </row>
    <row r="10" spans="1:37" ht="15" customHeight="1" x14ac:dyDescent="0.25">
      <c r="A10" s="14"/>
      <c r="B10" s="51" t="s">
        <v>12</v>
      </c>
      <c r="C10" s="17"/>
      <c r="D10" s="53"/>
      <c r="E10" s="29"/>
      <c r="F10" s="29"/>
      <c r="G10" s="29"/>
      <c r="H10" s="29"/>
      <c r="I10" s="29"/>
      <c r="J10" s="46"/>
      <c r="K10" s="54"/>
      <c r="L10" s="54"/>
      <c r="M10" s="54"/>
      <c r="N10" s="31"/>
      <c r="O10" s="28"/>
      <c r="P10" s="55" t="s">
        <v>9</v>
      </c>
      <c r="Q10" s="56"/>
      <c r="R10" s="56"/>
      <c r="S10" s="57"/>
      <c r="T10" s="57"/>
      <c r="U10" s="57"/>
      <c r="V10" s="57"/>
      <c r="W10" s="57"/>
      <c r="X10" s="57"/>
      <c r="Y10" s="58"/>
      <c r="Z10" s="57"/>
      <c r="AA10" s="57"/>
      <c r="AB10" s="57"/>
      <c r="AC10" s="57"/>
      <c r="AD10" s="57"/>
      <c r="AE10" s="57"/>
      <c r="AF10" s="57"/>
      <c r="AG10" s="57"/>
      <c r="AH10" s="58"/>
      <c r="AI10" s="57"/>
      <c r="AJ10" s="4"/>
      <c r="AK10" s="1"/>
    </row>
    <row r="11" spans="1:37" ht="15" customHeight="1" x14ac:dyDescent="0.25">
      <c r="A11" s="14"/>
      <c r="B11" s="59" t="s">
        <v>14</v>
      </c>
      <c r="C11" s="60"/>
      <c r="D11" s="61"/>
      <c r="E11" s="29"/>
      <c r="F11" s="29"/>
      <c r="G11" s="29"/>
      <c r="H11" s="29"/>
      <c r="I11" s="29"/>
      <c r="J11" s="46"/>
      <c r="K11" s="54"/>
      <c r="L11" s="54"/>
      <c r="M11" s="54"/>
      <c r="N11" s="62"/>
      <c r="O11" s="28"/>
      <c r="P11" s="63" t="s">
        <v>45</v>
      </c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6"/>
      <c r="AI11" s="65"/>
      <c r="AJ11" s="4"/>
      <c r="AK11" s="1"/>
    </row>
    <row r="12" spans="1:37" ht="15" customHeight="1" x14ac:dyDescent="0.25">
      <c r="A12" s="14"/>
      <c r="B12" s="67" t="s">
        <v>15</v>
      </c>
      <c r="C12" s="68"/>
      <c r="D12" s="69"/>
      <c r="E12" s="41">
        <f>PRODUCT(W6)</f>
        <v>4</v>
      </c>
      <c r="F12" s="41">
        <f>PRODUCT(X6)</f>
        <v>0</v>
      </c>
      <c r="G12" s="41">
        <f>PRODUCT(Y6)</f>
        <v>0</v>
      </c>
      <c r="H12" s="41">
        <f>PRODUCT(Z6)</f>
        <v>0</v>
      </c>
      <c r="I12" s="41">
        <f>PRODUCT(AA6)</f>
        <v>6</v>
      </c>
      <c r="J12" s="46"/>
      <c r="K12" s="70">
        <f>PRODUCT((F12+G12)/E12)</f>
        <v>0</v>
      </c>
      <c r="L12" s="70">
        <f>PRODUCT(H12/E12)</f>
        <v>0</v>
      </c>
      <c r="M12" s="70">
        <f>PRODUCT(I12/E12)</f>
        <v>1.5</v>
      </c>
      <c r="N12" s="71">
        <v>0.75</v>
      </c>
      <c r="O12" s="28"/>
      <c r="P12" s="63" t="s">
        <v>46</v>
      </c>
      <c r="Q12" s="64"/>
      <c r="R12" s="64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  <c r="AI12" s="65"/>
      <c r="AJ12" s="4"/>
      <c r="AK12" s="1"/>
    </row>
    <row r="13" spans="1:37" ht="15" customHeight="1" x14ac:dyDescent="0.25">
      <c r="A13" s="14"/>
      <c r="B13" s="72" t="s">
        <v>25</v>
      </c>
      <c r="C13" s="73"/>
      <c r="D13" s="74"/>
      <c r="E13" s="23">
        <f>SUM(E10:E12)</f>
        <v>4</v>
      </c>
      <c r="F13" s="23">
        <f>SUM(F10:F12)</f>
        <v>0</v>
      </c>
      <c r="G13" s="23">
        <f>SUM(G10:G12)</f>
        <v>0</v>
      </c>
      <c r="H13" s="23">
        <f>SUM(H10:H12)</f>
        <v>0</v>
      </c>
      <c r="I13" s="23">
        <f>SUM(I10:I12)</f>
        <v>6</v>
      </c>
      <c r="J13" s="46"/>
      <c r="K13" s="75">
        <f>PRODUCT((F13+G13)/E13)</f>
        <v>0</v>
      </c>
      <c r="L13" s="75">
        <f>PRODUCT(H13/E13)</f>
        <v>0</v>
      </c>
      <c r="M13" s="75">
        <f>PRODUCT(I13/E13)</f>
        <v>1.5</v>
      </c>
      <c r="N13" s="43">
        <v>0.75</v>
      </c>
      <c r="O13" s="28"/>
      <c r="P13" s="76" t="s">
        <v>10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  <c r="AI13" s="78"/>
      <c r="AJ13" s="4"/>
      <c r="AK13" s="1"/>
    </row>
    <row r="14" spans="1:37" ht="15" customHeight="1" x14ac:dyDescent="0.25">
      <c r="A14" s="14"/>
      <c r="B14" s="48"/>
      <c r="C14" s="48"/>
      <c r="D14" s="48"/>
      <c r="E14" s="48"/>
      <c r="F14" s="48"/>
      <c r="G14" s="48"/>
      <c r="H14" s="48"/>
      <c r="I14" s="48"/>
      <c r="J14" s="46"/>
      <c r="K14" s="48"/>
      <c r="L14" s="48"/>
      <c r="M14" s="48"/>
      <c r="N14" s="47"/>
      <c r="O14" s="28"/>
      <c r="P14" s="46"/>
      <c r="Q14" s="49"/>
      <c r="R14" s="46"/>
      <c r="S14" s="46"/>
      <c r="T14" s="28"/>
      <c r="U14" s="28"/>
      <c r="V14" s="28"/>
      <c r="W14" s="28"/>
      <c r="X14" s="80"/>
      <c r="Y14" s="46"/>
      <c r="Z14" s="46"/>
      <c r="AA14" s="46"/>
      <c r="AB14" s="46"/>
      <c r="AC14" s="28"/>
      <c r="AD14" s="46"/>
      <c r="AE14" s="46"/>
      <c r="AF14" s="46"/>
      <c r="AG14" s="46"/>
      <c r="AH14" s="46"/>
      <c r="AI14" s="46"/>
      <c r="AJ14" s="4"/>
      <c r="AK14" s="2"/>
    </row>
    <row r="15" spans="1:37" ht="15" customHeight="1" x14ac:dyDescent="0.25">
      <c r="A15" s="14"/>
      <c r="B15" s="49" t="s">
        <v>33</v>
      </c>
      <c r="C15" s="46"/>
      <c r="D15" s="46" t="s">
        <v>39</v>
      </c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28"/>
      <c r="P15" s="46"/>
      <c r="Q15" s="49"/>
      <c r="R15" s="46"/>
      <c r="S15" s="46"/>
      <c r="T15" s="28"/>
      <c r="U15" s="28"/>
      <c r="V15" s="28"/>
      <c r="W15" s="28"/>
      <c r="X15" s="80"/>
      <c r="Y15" s="46"/>
      <c r="Z15" s="46"/>
      <c r="AA15" s="46"/>
      <c r="AB15" s="46"/>
      <c r="AC15" s="28"/>
      <c r="AD15" s="46"/>
      <c r="AE15" s="46"/>
      <c r="AF15" s="46"/>
      <c r="AG15" s="46"/>
      <c r="AH15" s="46"/>
      <c r="AI15" s="46"/>
      <c r="AJ15" s="4"/>
    </row>
    <row r="16" spans="1:37" ht="15" customHeight="1" x14ac:dyDescent="0.25">
      <c r="A16" s="14"/>
      <c r="B16" s="81"/>
      <c r="C16" s="46"/>
      <c r="D16" s="81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28"/>
      <c r="P16" s="46"/>
      <c r="Q16" s="49"/>
      <c r="R16" s="46"/>
      <c r="S16" s="46"/>
      <c r="T16" s="28"/>
      <c r="U16" s="28"/>
      <c r="V16" s="28"/>
      <c r="W16" s="28"/>
      <c r="X16" s="80"/>
      <c r="Y16" s="46"/>
      <c r="Z16" s="46"/>
      <c r="AA16" s="46"/>
      <c r="AB16" s="46"/>
      <c r="AC16" s="28"/>
      <c r="AD16" s="46"/>
      <c r="AE16" s="46"/>
      <c r="AF16" s="46"/>
      <c r="AG16" s="46"/>
      <c r="AH16" s="46"/>
      <c r="AI16" s="46"/>
      <c r="AJ16" s="4"/>
    </row>
    <row r="17" spans="1:37" ht="15" customHeight="1" x14ac:dyDescent="0.25">
      <c r="A17" s="14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28"/>
      <c r="P17" s="46"/>
      <c r="Q17" s="49"/>
      <c r="R17" s="46"/>
      <c r="S17" s="46"/>
      <c r="T17" s="28"/>
      <c r="U17" s="28"/>
      <c r="V17" s="28"/>
      <c r="W17" s="28"/>
      <c r="X17" s="80"/>
      <c r="Y17" s="80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7"/>
      <c r="AK17" s="82"/>
    </row>
    <row r="18" spans="1:37" ht="15" customHeight="1" x14ac:dyDescent="0.25">
      <c r="A18" s="14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28"/>
      <c r="P18" s="46"/>
      <c r="Q18" s="49"/>
      <c r="R18" s="46"/>
      <c r="S18" s="46"/>
      <c r="T18" s="28"/>
      <c r="U18" s="28"/>
      <c r="V18" s="28"/>
      <c r="W18" s="28"/>
      <c r="X18" s="80"/>
      <c r="Y18" s="80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7"/>
      <c r="AK18" s="82"/>
    </row>
    <row r="19" spans="1:37" ht="15" customHeight="1" x14ac:dyDescent="0.25">
      <c r="A19" s="1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28"/>
      <c r="P19" s="46"/>
      <c r="Q19" s="49"/>
      <c r="R19" s="46"/>
      <c r="S19" s="46"/>
      <c r="T19" s="28"/>
      <c r="U19" s="28"/>
      <c r="V19" s="28"/>
      <c r="W19" s="28"/>
      <c r="X19" s="80"/>
      <c r="Y19" s="80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7"/>
      <c r="AK19" s="82"/>
    </row>
    <row r="20" spans="1:37" ht="15" customHeight="1" x14ac:dyDescent="0.25">
      <c r="A20" s="14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8"/>
      <c r="P20" s="46"/>
      <c r="Q20" s="49"/>
      <c r="R20" s="46"/>
      <c r="S20" s="46"/>
      <c r="T20" s="28"/>
      <c r="U20" s="28"/>
      <c r="V20" s="28"/>
      <c r="W20" s="28"/>
      <c r="X20" s="80"/>
      <c r="Y20" s="80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7"/>
      <c r="AK20" s="82"/>
    </row>
    <row r="21" spans="1:37" ht="15" customHeight="1" x14ac:dyDescent="0.25">
      <c r="A21" s="14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28"/>
      <c r="P21" s="46"/>
      <c r="Q21" s="49"/>
      <c r="R21" s="46"/>
      <c r="S21" s="46"/>
      <c r="T21" s="28"/>
      <c r="U21" s="28"/>
      <c r="V21" s="28"/>
      <c r="W21" s="28"/>
      <c r="X21" s="80"/>
      <c r="Y21" s="80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7"/>
      <c r="AK21" s="82"/>
    </row>
    <row r="22" spans="1:37" ht="15" customHeight="1" x14ac:dyDescent="0.25">
      <c r="A22" s="14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8"/>
      <c r="P22" s="46"/>
      <c r="Q22" s="49"/>
      <c r="R22" s="46"/>
      <c r="S22" s="46"/>
      <c r="T22" s="28"/>
      <c r="U22" s="28"/>
      <c r="V22" s="28"/>
      <c r="W22" s="28"/>
      <c r="X22" s="80"/>
      <c r="Y22" s="80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7"/>
      <c r="AK22" s="82"/>
    </row>
    <row r="23" spans="1:37" ht="15" customHeight="1" x14ac:dyDescent="0.25">
      <c r="A23" s="14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8"/>
      <c r="P23" s="46"/>
      <c r="Q23" s="49"/>
      <c r="R23" s="46"/>
      <c r="S23" s="46"/>
      <c r="T23" s="28"/>
      <c r="U23" s="28"/>
      <c r="V23" s="28"/>
      <c r="W23" s="28"/>
      <c r="X23" s="80"/>
      <c r="Y23" s="80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7"/>
      <c r="AK23" s="82"/>
    </row>
    <row r="24" spans="1:37" ht="15" customHeight="1" x14ac:dyDescent="0.25">
      <c r="A24" s="1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8"/>
      <c r="P24" s="46"/>
      <c r="Q24" s="49"/>
      <c r="R24" s="46"/>
      <c r="S24" s="46"/>
      <c r="T24" s="28"/>
      <c r="U24" s="28"/>
      <c r="V24" s="28"/>
      <c r="W24" s="28"/>
      <c r="X24" s="80"/>
      <c r="Y24" s="80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7"/>
      <c r="AK24" s="82"/>
    </row>
    <row r="25" spans="1:37" ht="15" customHeight="1" x14ac:dyDescent="0.25">
      <c r="A25" s="14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8"/>
      <c r="P25" s="46"/>
      <c r="Q25" s="49"/>
      <c r="R25" s="46"/>
      <c r="S25" s="46"/>
      <c r="T25" s="28"/>
      <c r="U25" s="28"/>
      <c r="V25" s="28"/>
      <c r="W25" s="28"/>
      <c r="X25" s="80"/>
      <c r="Y25" s="80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7"/>
      <c r="AK25" s="82"/>
    </row>
    <row r="26" spans="1:37" ht="15" customHeight="1" x14ac:dyDescent="0.25">
      <c r="A26" s="1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8"/>
      <c r="P26" s="46"/>
      <c r="Q26" s="49"/>
      <c r="R26" s="46"/>
      <c r="S26" s="46"/>
      <c r="T26" s="28"/>
      <c r="U26" s="28"/>
      <c r="V26" s="28"/>
      <c r="W26" s="28"/>
      <c r="X26" s="80"/>
      <c r="Y26" s="80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7"/>
      <c r="AK26" s="82"/>
    </row>
    <row r="27" spans="1:37" ht="15" customHeight="1" x14ac:dyDescent="0.25">
      <c r="A27" s="14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8"/>
      <c r="P27" s="46"/>
      <c r="Q27" s="49"/>
      <c r="R27" s="46"/>
      <c r="S27" s="46"/>
      <c r="T27" s="28"/>
      <c r="U27" s="28"/>
      <c r="V27" s="28"/>
      <c r="W27" s="28"/>
      <c r="X27" s="80"/>
      <c r="Y27" s="80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7"/>
      <c r="AK27" s="82"/>
    </row>
    <row r="28" spans="1:37" ht="15" customHeight="1" x14ac:dyDescent="0.25">
      <c r="A28" s="14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8"/>
      <c r="P28" s="46"/>
      <c r="Q28" s="49"/>
      <c r="R28" s="46"/>
      <c r="S28" s="46"/>
      <c r="T28" s="28"/>
      <c r="U28" s="28"/>
      <c r="V28" s="28"/>
      <c r="W28" s="28"/>
      <c r="X28" s="80"/>
      <c r="Y28" s="80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7"/>
      <c r="AK28" s="82"/>
    </row>
    <row r="29" spans="1:37" ht="15" customHeight="1" x14ac:dyDescent="0.25">
      <c r="A29" s="14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8"/>
      <c r="P29" s="46"/>
      <c r="Q29" s="49"/>
      <c r="R29" s="46"/>
      <c r="S29" s="46"/>
      <c r="T29" s="28"/>
      <c r="U29" s="28"/>
      <c r="V29" s="28"/>
      <c r="W29" s="28"/>
      <c r="X29" s="80"/>
      <c r="Y29" s="80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7"/>
      <c r="AK29" s="82"/>
    </row>
    <row r="30" spans="1:37" ht="15" customHeight="1" x14ac:dyDescent="0.25">
      <c r="A30" s="1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8"/>
      <c r="P30" s="46"/>
      <c r="Q30" s="49"/>
      <c r="R30" s="46"/>
      <c r="S30" s="46"/>
      <c r="T30" s="28"/>
      <c r="U30" s="28"/>
      <c r="V30" s="28"/>
      <c r="W30" s="28"/>
      <c r="X30" s="80"/>
      <c r="Y30" s="80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7"/>
      <c r="AK30" s="82"/>
    </row>
    <row r="31" spans="1:37" ht="15" customHeight="1" x14ac:dyDescent="0.25">
      <c r="A31" s="1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8"/>
      <c r="P31" s="46"/>
      <c r="Q31" s="49"/>
      <c r="R31" s="46"/>
      <c r="S31" s="46"/>
      <c r="T31" s="28"/>
      <c r="U31" s="28"/>
      <c r="V31" s="28"/>
      <c r="W31" s="28"/>
      <c r="X31" s="80"/>
      <c r="Y31" s="80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7"/>
      <c r="AK31" s="82"/>
    </row>
    <row r="32" spans="1:37" ht="15" customHeight="1" x14ac:dyDescent="0.25">
      <c r="A32" s="14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8"/>
      <c r="P32" s="46"/>
      <c r="Q32" s="49"/>
      <c r="R32" s="46"/>
      <c r="S32" s="46"/>
      <c r="T32" s="28"/>
      <c r="U32" s="28"/>
      <c r="V32" s="28"/>
      <c r="W32" s="28"/>
      <c r="X32" s="80"/>
      <c r="Y32" s="80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7"/>
      <c r="AK32" s="82"/>
    </row>
    <row r="33" spans="1:37" ht="15" customHeight="1" x14ac:dyDescent="0.25">
      <c r="A33" s="1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8"/>
      <c r="P33" s="46"/>
      <c r="Q33" s="49"/>
      <c r="R33" s="46"/>
      <c r="S33" s="46"/>
      <c r="T33" s="28"/>
      <c r="U33" s="28"/>
      <c r="V33" s="28"/>
      <c r="W33" s="28"/>
      <c r="X33" s="80"/>
      <c r="Y33" s="80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7"/>
      <c r="AK33" s="82"/>
    </row>
    <row r="34" spans="1:37" ht="15" customHeight="1" x14ac:dyDescent="0.25">
      <c r="A34" s="14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8"/>
      <c r="P34" s="46"/>
      <c r="Q34" s="49"/>
      <c r="R34" s="46"/>
      <c r="S34" s="46"/>
      <c r="T34" s="28"/>
      <c r="U34" s="28"/>
      <c r="V34" s="28"/>
      <c r="W34" s="28"/>
      <c r="X34" s="80"/>
      <c r="Y34" s="80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7"/>
      <c r="AK34" s="82"/>
    </row>
    <row r="35" spans="1:37" ht="15" customHeight="1" x14ac:dyDescent="0.25">
      <c r="A35" s="14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8"/>
      <c r="P35" s="46"/>
      <c r="Q35" s="49"/>
      <c r="R35" s="46"/>
      <c r="S35" s="46"/>
      <c r="T35" s="28"/>
      <c r="U35" s="28"/>
      <c r="V35" s="28"/>
      <c r="W35" s="28"/>
      <c r="X35" s="80"/>
      <c r="Y35" s="80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7"/>
      <c r="AK35" s="82"/>
    </row>
    <row r="36" spans="1:37" ht="15" customHeight="1" x14ac:dyDescent="0.25">
      <c r="A36" s="14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8"/>
      <c r="P36" s="46"/>
      <c r="Q36" s="49"/>
      <c r="R36" s="46"/>
      <c r="S36" s="46"/>
      <c r="T36" s="28"/>
      <c r="U36" s="28"/>
      <c r="V36" s="28"/>
      <c r="W36" s="28"/>
      <c r="X36" s="80"/>
      <c r="Y36" s="80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7"/>
      <c r="AK36" s="82"/>
    </row>
    <row r="37" spans="1:37" ht="15" customHeight="1" x14ac:dyDescent="0.25">
      <c r="A37" s="14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8"/>
      <c r="P37" s="46"/>
      <c r="Q37" s="49"/>
      <c r="R37" s="46"/>
      <c r="S37" s="46"/>
      <c r="T37" s="28"/>
      <c r="U37" s="28"/>
      <c r="V37" s="28"/>
      <c r="W37" s="28"/>
      <c r="X37" s="80"/>
      <c r="Y37" s="80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7"/>
      <c r="AK37" s="82"/>
    </row>
    <row r="38" spans="1:37" ht="15" customHeight="1" x14ac:dyDescent="0.25">
      <c r="A38" s="14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8"/>
      <c r="P38" s="46"/>
      <c r="Q38" s="49"/>
      <c r="R38" s="46"/>
      <c r="S38" s="46"/>
      <c r="T38" s="28"/>
      <c r="U38" s="28"/>
      <c r="V38" s="28"/>
      <c r="W38" s="28"/>
      <c r="X38" s="80"/>
      <c r="Y38" s="80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7"/>
      <c r="AK38" s="82"/>
    </row>
    <row r="39" spans="1:37" ht="15" customHeight="1" x14ac:dyDescent="0.25">
      <c r="A39" s="14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8"/>
      <c r="P39" s="46"/>
      <c r="Q39" s="49"/>
      <c r="R39" s="46"/>
      <c r="S39" s="46"/>
      <c r="T39" s="28"/>
      <c r="U39" s="28"/>
      <c r="V39" s="28"/>
      <c r="W39" s="28"/>
      <c r="X39" s="80"/>
      <c r="Y39" s="80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7"/>
      <c r="AK39" s="82"/>
    </row>
    <row r="40" spans="1:37" ht="15" customHeight="1" x14ac:dyDescent="0.25">
      <c r="A40" s="14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8"/>
      <c r="P40" s="46"/>
      <c r="Q40" s="49"/>
      <c r="R40" s="46"/>
      <c r="S40" s="46"/>
      <c r="T40" s="28"/>
      <c r="U40" s="28"/>
      <c r="V40" s="28"/>
      <c r="W40" s="28"/>
      <c r="X40" s="80"/>
      <c r="Y40" s="80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7"/>
      <c r="AK40" s="82"/>
    </row>
    <row r="41" spans="1:37" ht="15" customHeight="1" x14ac:dyDescent="0.25">
      <c r="A41" s="14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8"/>
      <c r="P41" s="46"/>
      <c r="Q41" s="49"/>
      <c r="R41" s="46"/>
      <c r="S41" s="46"/>
      <c r="T41" s="28"/>
      <c r="U41" s="28"/>
      <c r="V41" s="28"/>
      <c r="W41" s="28"/>
      <c r="X41" s="80"/>
      <c r="Y41" s="80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"/>
      <c r="AK41" s="82"/>
    </row>
    <row r="42" spans="1:37" ht="15" customHeight="1" x14ac:dyDescent="0.25">
      <c r="A42" s="1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8"/>
      <c r="P42" s="46"/>
      <c r="Q42" s="49"/>
      <c r="R42" s="46"/>
      <c r="S42" s="46"/>
      <c r="T42" s="28"/>
      <c r="U42" s="28"/>
      <c r="V42" s="28"/>
      <c r="W42" s="28"/>
      <c r="X42" s="80"/>
      <c r="Y42" s="80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7"/>
      <c r="AK42" s="82"/>
    </row>
    <row r="43" spans="1:37" ht="15" customHeight="1" x14ac:dyDescent="0.25">
      <c r="A43" s="14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8"/>
      <c r="P43" s="46"/>
      <c r="Q43" s="49"/>
      <c r="R43" s="46"/>
      <c r="S43" s="46"/>
      <c r="T43" s="28"/>
      <c r="U43" s="28"/>
      <c r="V43" s="28"/>
      <c r="W43" s="28"/>
      <c r="X43" s="80"/>
      <c r="Y43" s="80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7"/>
      <c r="AK43" s="82"/>
    </row>
    <row r="44" spans="1:37" ht="15" customHeight="1" x14ac:dyDescent="0.25">
      <c r="A44" s="14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8"/>
      <c r="P44" s="46"/>
      <c r="Q44" s="49"/>
      <c r="R44" s="46"/>
      <c r="S44" s="46"/>
      <c r="T44" s="28"/>
      <c r="U44" s="28"/>
      <c r="V44" s="28"/>
      <c r="W44" s="28"/>
      <c r="X44" s="80"/>
      <c r="Y44" s="80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"/>
      <c r="AK44" s="82"/>
    </row>
    <row r="45" spans="1:37" ht="15" customHeight="1" x14ac:dyDescent="0.25">
      <c r="A45" s="14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8"/>
      <c r="P45" s="46"/>
      <c r="Q45" s="49"/>
      <c r="R45" s="46"/>
      <c r="S45" s="46"/>
      <c r="T45" s="28"/>
      <c r="U45" s="28"/>
      <c r="V45" s="28"/>
      <c r="W45" s="28"/>
      <c r="X45" s="80"/>
      <c r="Y45" s="80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7"/>
      <c r="AK45" s="82"/>
    </row>
    <row r="46" spans="1:37" ht="15" customHeight="1" x14ac:dyDescent="0.25">
      <c r="A46" s="14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8"/>
      <c r="P46" s="46"/>
      <c r="Q46" s="49"/>
      <c r="R46" s="46"/>
      <c r="S46" s="46"/>
      <c r="T46" s="28"/>
      <c r="U46" s="28"/>
      <c r="V46" s="28"/>
      <c r="W46" s="28"/>
      <c r="X46" s="80"/>
      <c r="Y46" s="80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7"/>
      <c r="AK46" s="82"/>
    </row>
    <row r="47" spans="1:37" ht="15" customHeight="1" x14ac:dyDescent="0.25">
      <c r="A47" s="14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8"/>
      <c r="P47" s="46"/>
      <c r="Q47" s="49"/>
      <c r="R47" s="46"/>
      <c r="S47" s="46"/>
      <c r="T47" s="28"/>
      <c r="U47" s="28"/>
      <c r="V47" s="28"/>
      <c r="W47" s="28"/>
      <c r="X47" s="80"/>
      <c r="Y47" s="80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"/>
      <c r="AK47" s="82"/>
    </row>
    <row r="48" spans="1:37" ht="15" customHeight="1" x14ac:dyDescent="0.25">
      <c r="A48" s="1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8"/>
      <c r="P48" s="46"/>
      <c r="Q48" s="49"/>
      <c r="R48" s="46"/>
      <c r="S48" s="46"/>
      <c r="T48" s="28"/>
      <c r="U48" s="28"/>
      <c r="V48" s="28"/>
      <c r="W48" s="28"/>
      <c r="X48" s="80"/>
      <c r="Y48" s="80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7"/>
      <c r="AK48" s="82"/>
    </row>
    <row r="49" spans="1:37" ht="15" customHeight="1" x14ac:dyDescent="0.25">
      <c r="A49" s="14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8"/>
      <c r="P49" s="46"/>
      <c r="Q49" s="49"/>
      <c r="R49" s="46"/>
      <c r="S49" s="46"/>
      <c r="T49" s="28"/>
      <c r="U49" s="28"/>
      <c r="V49" s="28"/>
      <c r="W49" s="28"/>
      <c r="X49" s="80"/>
      <c r="Y49" s="80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7"/>
      <c r="AK49" s="82"/>
    </row>
    <row r="50" spans="1:37" ht="15" customHeight="1" x14ac:dyDescent="0.25">
      <c r="A50" s="1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8"/>
      <c r="P50" s="46"/>
      <c r="Q50" s="49"/>
      <c r="R50" s="46"/>
      <c r="S50" s="46"/>
      <c r="T50" s="28"/>
      <c r="U50" s="28"/>
      <c r="V50" s="28"/>
      <c r="W50" s="28"/>
      <c r="X50" s="80"/>
      <c r="Y50" s="80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7"/>
      <c r="AK50" s="82"/>
    </row>
    <row r="51" spans="1:37" ht="15" customHeight="1" x14ac:dyDescent="0.25">
      <c r="A51" s="1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8"/>
      <c r="P51" s="46"/>
      <c r="Q51" s="49"/>
      <c r="R51" s="46"/>
      <c r="S51" s="46"/>
      <c r="T51" s="28"/>
      <c r="U51" s="28"/>
      <c r="V51" s="28"/>
      <c r="W51" s="28"/>
      <c r="X51" s="80"/>
      <c r="Y51" s="80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7"/>
      <c r="AK51" s="82"/>
    </row>
    <row r="52" spans="1:37" ht="15" customHeight="1" x14ac:dyDescent="0.25">
      <c r="A52" s="14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8"/>
      <c r="P52" s="46"/>
      <c r="Q52" s="49"/>
      <c r="R52" s="46"/>
      <c r="S52" s="46"/>
      <c r="T52" s="28"/>
      <c r="U52" s="28"/>
      <c r="V52" s="28"/>
      <c r="W52" s="28"/>
      <c r="X52" s="80"/>
      <c r="Y52" s="80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7"/>
      <c r="AK52" s="82"/>
    </row>
    <row r="53" spans="1:37" ht="15" customHeight="1" x14ac:dyDescent="0.25"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37" ht="15" customHeight="1" x14ac:dyDescent="0.25"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37" ht="15" customHeight="1" x14ac:dyDescent="0.25"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37" ht="15" customHeight="1" x14ac:dyDescent="0.25"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37" ht="15" customHeight="1" x14ac:dyDescent="0.25"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37" ht="15" customHeight="1" x14ac:dyDescent="0.25"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37" ht="15" customHeight="1" x14ac:dyDescent="0.25"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37" ht="15" customHeight="1" x14ac:dyDescent="0.25"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37" ht="15" customHeight="1" x14ac:dyDescent="0.25"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37" ht="15" customHeight="1" x14ac:dyDescent="0.25"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37" ht="15" customHeight="1" x14ac:dyDescent="0.25">
      <c r="B63" s="46"/>
      <c r="C63" s="46"/>
      <c r="D63" s="46"/>
      <c r="E63" s="46"/>
      <c r="F63" s="46"/>
      <c r="G63" s="46"/>
      <c r="H63" s="46"/>
      <c r="I63" s="46"/>
      <c r="J63" s="46"/>
      <c r="K63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8" t="s">
        <v>36</v>
      </c>
      <c r="C1" s="9"/>
      <c r="D1" s="10"/>
      <c r="E1" s="11" t="s">
        <v>35</v>
      </c>
      <c r="F1" s="114"/>
      <c r="G1" s="86"/>
      <c r="H1" s="86"/>
      <c r="I1" s="12"/>
      <c r="J1" s="9"/>
      <c r="K1" s="13"/>
      <c r="L1" s="12"/>
      <c r="M1" s="12"/>
      <c r="N1" s="12"/>
      <c r="O1" s="12"/>
      <c r="P1" s="12"/>
      <c r="Q1" s="12"/>
      <c r="R1" s="9"/>
      <c r="S1" s="9"/>
      <c r="T1" s="9"/>
      <c r="U1" s="9"/>
      <c r="V1" s="9"/>
      <c r="W1" s="9"/>
      <c r="X1" s="9"/>
      <c r="Y1" s="9"/>
      <c r="Z1" s="9"/>
      <c r="AA1" s="114"/>
      <c r="AB1" s="114"/>
      <c r="AC1" s="86"/>
      <c r="AD1" s="86"/>
      <c r="AE1" s="12"/>
      <c r="AF1" s="9"/>
      <c r="AG1" s="13"/>
      <c r="AH1" s="12"/>
      <c r="AI1" s="12"/>
      <c r="AJ1" s="12"/>
      <c r="AK1" s="12"/>
      <c r="AL1" s="12"/>
      <c r="AM1" s="12"/>
      <c r="AN1" s="9"/>
      <c r="AO1" s="9"/>
      <c r="AP1" s="9"/>
      <c r="AQ1" s="9"/>
      <c r="AR1" s="9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0" t="s">
        <v>40</v>
      </c>
      <c r="C2" s="87"/>
      <c r="D2" s="115"/>
      <c r="E2" s="18" t="s">
        <v>12</v>
      </c>
      <c r="F2" s="19"/>
      <c r="G2" s="19"/>
      <c r="H2" s="19"/>
      <c r="I2" s="25"/>
      <c r="J2" s="20"/>
      <c r="K2" s="88"/>
      <c r="L2" s="27" t="s">
        <v>51</v>
      </c>
      <c r="M2" s="19"/>
      <c r="N2" s="19"/>
      <c r="O2" s="26"/>
      <c r="P2" s="24"/>
      <c r="Q2" s="27" t="s">
        <v>52</v>
      </c>
      <c r="R2" s="19"/>
      <c r="S2" s="19"/>
      <c r="T2" s="19"/>
      <c r="U2" s="25"/>
      <c r="V2" s="26"/>
      <c r="W2" s="24"/>
      <c r="X2" s="116" t="s">
        <v>48</v>
      </c>
      <c r="Y2" s="117"/>
      <c r="Z2" s="91"/>
      <c r="AA2" s="18" t="s">
        <v>12</v>
      </c>
      <c r="AB2" s="19"/>
      <c r="AC2" s="19"/>
      <c r="AD2" s="19"/>
      <c r="AE2" s="25"/>
      <c r="AF2" s="20"/>
      <c r="AG2" s="88"/>
      <c r="AH2" s="27" t="s">
        <v>53</v>
      </c>
      <c r="AI2" s="19"/>
      <c r="AJ2" s="19"/>
      <c r="AK2" s="26"/>
      <c r="AL2" s="24"/>
      <c r="AM2" s="27" t="s">
        <v>52</v>
      </c>
      <c r="AN2" s="19"/>
      <c r="AO2" s="19"/>
      <c r="AP2" s="19"/>
      <c r="AQ2" s="25"/>
      <c r="AR2" s="26"/>
      <c r="AS2" s="9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16</v>
      </c>
      <c r="J3" s="23" t="s">
        <v>21</v>
      </c>
      <c r="K3" s="92"/>
      <c r="L3" s="23" t="s">
        <v>5</v>
      </c>
      <c r="M3" s="23" t="s">
        <v>6</v>
      </c>
      <c r="N3" s="23" t="s">
        <v>47</v>
      </c>
      <c r="O3" s="23" t="s">
        <v>16</v>
      </c>
      <c r="P3" s="28"/>
      <c r="Q3" s="23" t="s">
        <v>3</v>
      </c>
      <c r="R3" s="23" t="s">
        <v>8</v>
      </c>
      <c r="S3" s="20" t="s">
        <v>5</v>
      </c>
      <c r="T3" s="23" t="s">
        <v>6</v>
      </c>
      <c r="U3" s="23" t="s">
        <v>16</v>
      </c>
      <c r="V3" s="23" t="s">
        <v>21</v>
      </c>
      <c r="W3" s="92"/>
      <c r="X3" s="23" t="s">
        <v>0</v>
      </c>
      <c r="Y3" s="23" t="s">
        <v>4</v>
      </c>
      <c r="Z3" s="18" t="s">
        <v>1</v>
      </c>
      <c r="AA3" s="23" t="s">
        <v>3</v>
      </c>
      <c r="AB3" s="23" t="s">
        <v>8</v>
      </c>
      <c r="AC3" s="20" t="s">
        <v>5</v>
      </c>
      <c r="AD3" s="23" t="s">
        <v>6</v>
      </c>
      <c r="AE3" s="23" t="s">
        <v>16</v>
      </c>
      <c r="AF3" s="23" t="s">
        <v>21</v>
      </c>
      <c r="AG3" s="92"/>
      <c r="AH3" s="23" t="s">
        <v>5</v>
      </c>
      <c r="AI3" s="23" t="s">
        <v>6</v>
      </c>
      <c r="AJ3" s="23" t="s">
        <v>47</v>
      </c>
      <c r="AK3" s="23" t="s">
        <v>16</v>
      </c>
      <c r="AL3" s="28"/>
      <c r="AM3" s="23" t="s">
        <v>3</v>
      </c>
      <c r="AN3" s="23" t="s">
        <v>8</v>
      </c>
      <c r="AO3" s="20" t="s">
        <v>5</v>
      </c>
      <c r="AP3" s="23" t="s">
        <v>6</v>
      </c>
      <c r="AQ3" s="23" t="s">
        <v>16</v>
      </c>
      <c r="AR3" s="23" t="s">
        <v>21</v>
      </c>
      <c r="AS3" s="9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>
        <v>1990</v>
      </c>
      <c r="C4" s="29" t="s">
        <v>37</v>
      </c>
      <c r="D4" s="44" t="s">
        <v>38</v>
      </c>
      <c r="E4" s="30">
        <v>18</v>
      </c>
      <c r="F4" s="30">
        <v>1</v>
      </c>
      <c r="G4" s="29">
        <v>0</v>
      </c>
      <c r="H4" s="29">
        <v>8</v>
      </c>
      <c r="I4" s="29"/>
      <c r="J4" s="95"/>
      <c r="K4" s="32"/>
      <c r="L4" s="94"/>
      <c r="M4" s="23"/>
      <c r="N4" s="23"/>
      <c r="O4" s="23"/>
      <c r="P4" s="28"/>
      <c r="Q4" s="29"/>
      <c r="R4" s="29"/>
      <c r="S4" s="30"/>
      <c r="T4" s="29"/>
      <c r="U4" s="29"/>
      <c r="V4" s="118"/>
      <c r="W4" s="32"/>
      <c r="X4" s="29"/>
      <c r="Y4" s="34"/>
      <c r="Z4" s="44"/>
      <c r="AA4" s="29"/>
      <c r="AB4" s="29"/>
      <c r="AC4" s="29"/>
      <c r="AD4" s="30"/>
      <c r="AE4" s="29"/>
      <c r="AF4" s="95"/>
      <c r="AG4" s="32"/>
      <c r="AH4" s="23"/>
      <c r="AI4" s="23"/>
      <c r="AJ4" s="23"/>
      <c r="AK4" s="23"/>
      <c r="AL4" s="28"/>
      <c r="AM4" s="29"/>
      <c r="AN4" s="29"/>
      <c r="AO4" s="29"/>
      <c r="AP4" s="29"/>
      <c r="AQ4" s="29"/>
      <c r="AR4" s="119"/>
      <c r="AS4" s="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>
        <v>1991</v>
      </c>
      <c r="C5" s="29" t="s">
        <v>37</v>
      </c>
      <c r="D5" s="44" t="s">
        <v>38</v>
      </c>
      <c r="E5" s="30">
        <v>13</v>
      </c>
      <c r="F5" s="30">
        <v>1</v>
      </c>
      <c r="G5" s="29">
        <v>6</v>
      </c>
      <c r="H5" s="29">
        <v>4</v>
      </c>
      <c r="I5" s="29">
        <v>34</v>
      </c>
      <c r="J5" s="95"/>
      <c r="K5" s="32"/>
      <c r="L5" s="94"/>
      <c r="M5" s="23"/>
      <c r="N5" s="23"/>
      <c r="O5" s="23"/>
      <c r="P5" s="28"/>
      <c r="Q5" s="29"/>
      <c r="R5" s="29"/>
      <c r="S5" s="30"/>
      <c r="T5" s="29"/>
      <c r="U5" s="29"/>
      <c r="V5" s="118"/>
      <c r="W5" s="32"/>
      <c r="X5" s="29"/>
      <c r="Y5" s="34"/>
      <c r="Z5" s="44"/>
      <c r="AA5" s="29"/>
      <c r="AB5" s="29"/>
      <c r="AC5" s="29"/>
      <c r="AD5" s="30"/>
      <c r="AE5" s="29"/>
      <c r="AF5" s="95"/>
      <c r="AG5" s="32"/>
      <c r="AH5" s="23"/>
      <c r="AI5" s="23"/>
      <c r="AJ5" s="23"/>
      <c r="AK5" s="23"/>
      <c r="AL5" s="28"/>
      <c r="AM5" s="29"/>
      <c r="AN5" s="29"/>
      <c r="AO5" s="29"/>
      <c r="AP5" s="29"/>
      <c r="AQ5" s="29"/>
      <c r="AR5" s="119"/>
      <c r="AS5" s="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>
        <v>1992</v>
      </c>
      <c r="C6" s="29" t="s">
        <v>41</v>
      </c>
      <c r="D6" s="44" t="s">
        <v>38</v>
      </c>
      <c r="E6" s="30">
        <v>20</v>
      </c>
      <c r="F6" s="30">
        <v>0</v>
      </c>
      <c r="G6" s="29">
        <v>5</v>
      </c>
      <c r="H6" s="29">
        <v>6</v>
      </c>
      <c r="I6" s="29">
        <v>40</v>
      </c>
      <c r="J6" s="95"/>
      <c r="K6" s="32"/>
      <c r="L6" s="94"/>
      <c r="M6" s="23"/>
      <c r="N6" s="23"/>
      <c r="O6" s="23"/>
      <c r="P6" s="28"/>
      <c r="Q6" s="29"/>
      <c r="R6" s="29"/>
      <c r="S6" s="30"/>
      <c r="T6" s="29"/>
      <c r="U6" s="29"/>
      <c r="V6" s="118"/>
      <c r="W6" s="32"/>
      <c r="X6" s="29"/>
      <c r="Y6" s="34"/>
      <c r="Z6" s="44"/>
      <c r="AA6" s="29"/>
      <c r="AB6" s="29"/>
      <c r="AC6" s="29"/>
      <c r="AD6" s="30"/>
      <c r="AE6" s="29"/>
      <c r="AF6" s="95"/>
      <c r="AG6" s="32"/>
      <c r="AH6" s="23"/>
      <c r="AI6" s="23"/>
      <c r="AJ6" s="23"/>
      <c r="AK6" s="23"/>
      <c r="AL6" s="28"/>
      <c r="AM6" s="29"/>
      <c r="AN6" s="29"/>
      <c r="AO6" s="29"/>
      <c r="AP6" s="29"/>
      <c r="AQ6" s="29"/>
      <c r="AR6" s="119"/>
      <c r="AS6" s="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ht="14.25" x14ac:dyDescent="0.2">
      <c r="A7" s="46"/>
      <c r="B7" s="120" t="s">
        <v>50</v>
      </c>
      <c r="C7" s="121"/>
      <c r="D7" s="122"/>
      <c r="E7" s="99">
        <f>SUM(E4:E6)</f>
        <v>51</v>
      </c>
      <c r="F7" s="99">
        <f>SUM(F4:F6)</f>
        <v>2</v>
      </c>
      <c r="G7" s="99">
        <f>SUM(G4:G6)</f>
        <v>11</v>
      </c>
      <c r="H7" s="99">
        <f>SUM(H4:H6)</f>
        <v>18</v>
      </c>
      <c r="I7" s="99">
        <f>SUM(I4:I6)</f>
        <v>74</v>
      </c>
      <c r="J7" s="100">
        <v>0</v>
      </c>
      <c r="K7" s="88">
        <f>SUM(K4:K6)</f>
        <v>0</v>
      </c>
      <c r="L7" s="27"/>
      <c r="M7" s="25"/>
      <c r="N7" s="101"/>
      <c r="O7" s="102"/>
      <c r="P7" s="28"/>
      <c r="Q7" s="99">
        <f>SUM(Q4:Q6)</f>
        <v>0</v>
      </c>
      <c r="R7" s="99">
        <f>SUM(R4:R6)</f>
        <v>0</v>
      </c>
      <c r="S7" s="99">
        <f>SUM(S4:S6)</f>
        <v>0</v>
      </c>
      <c r="T7" s="99">
        <f>SUM(T4:T6)</f>
        <v>0</v>
      </c>
      <c r="U7" s="99">
        <f>SUM(U4:U6)</f>
        <v>0</v>
      </c>
      <c r="V7" s="43">
        <v>0</v>
      </c>
      <c r="W7" s="88">
        <f>SUM(W4:W6)</f>
        <v>0</v>
      </c>
      <c r="X7" s="21" t="s">
        <v>50</v>
      </c>
      <c r="Y7" s="22"/>
      <c r="Z7" s="20"/>
      <c r="AA7" s="99">
        <f>SUM(AA4:AA6)</f>
        <v>0</v>
      </c>
      <c r="AB7" s="99">
        <f>SUM(AB4:AB6)</f>
        <v>0</v>
      </c>
      <c r="AC7" s="99">
        <f>SUM(AC4:AC6)</f>
        <v>0</v>
      </c>
      <c r="AD7" s="99">
        <f>SUM(AD4:AD6)</f>
        <v>0</v>
      </c>
      <c r="AE7" s="99">
        <f>SUM(AE4:AE6)</f>
        <v>0</v>
      </c>
      <c r="AF7" s="100">
        <v>0</v>
      </c>
      <c r="AG7" s="88">
        <f>SUM(AG4:AG6)</f>
        <v>0</v>
      </c>
      <c r="AH7" s="27"/>
      <c r="AI7" s="25"/>
      <c r="AJ7" s="101"/>
      <c r="AK7" s="102"/>
      <c r="AL7" s="28"/>
      <c r="AM7" s="99">
        <f>SUM(AM4:AM6)</f>
        <v>0</v>
      </c>
      <c r="AN7" s="99">
        <f>SUM(AN4:AN6)</f>
        <v>0</v>
      </c>
      <c r="AO7" s="99">
        <f>SUM(AO4:AO6)</f>
        <v>0</v>
      </c>
      <c r="AP7" s="99">
        <f>SUM(AP4:AP6)</f>
        <v>0</v>
      </c>
      <c r="AQ7" s="99">
        <f>SUM(AQ4:AQ6)</f>
        <v>0</v>
      </c>
      <c r="AR7" s="100">
        <v>0</v>
      </c>
      <c r="AS7" s="92">
        <f>SUM(AS4:AS6)</f>
        <v>0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46"/>
      <c r="C8" s="46"/>
      <c r="D8" s="46"/>
      <c r="E8" s="46"/>
      <c r="F8" s="46"/>
      <c r="G8" s="46"/>
      <c r="H8" s="46"/>
      <c r="I8" s="46"/>
      <c r="J8" s="47"/>
      <c r="K8" s="32"/>
      <c r="L8" s="28"/>
      <c r="M8" s="28"/>
      <c r="N8" s="28"/>
      <c r="O8" s="28"/>
      <c r="P8" s="46"/>
      <c r="Q8" s="46"/>
      <c r="R8" s="49"/>
      <c r="S8" s="46"/>
      <c r="T8" s="46"/>
      <c r="U8" s="28"/>
      <c r="V8" s="28"/>
      <c r="W8" s="32"/>
      <c r="X8" s="46"/>
      <c r="Y8" s="46"/>
      <c r="Z8" s="46"/>
      <c r="AA8" s="46"/>
      <c r="AB8" s="46"/>
      <c r="AC8" s="46"/>
      <c r="AD8" s="46"/>
      <c r="AE8" s="46"/>
      <c r="AF8" s="47"/>
      <c r="AG8" s="32"/>
      <c r="AH8" s="28"/>
      <c r="AI8" s="28"/>
      <c r="AJ8" s="28"/>
      <c r="AK8" s="28"/>
      <c r="AL8" s="46"/>
      <c r="AM8" s="46"/>
      <c r="AN8" s="49"/>
      <c r="AO8" s="46"/>
      <c r="AP8" s="46"/>
      <c r="AQ8" s="28"/>
      <c r="AR8" s="28"/>
      <c r="AS8" s="3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106" t="s">
        <v>49</v>
      </c>
      <c r="C9" s="107"/>
      <c r="D9" s="108"/>
      <c r="E9" s="20" t="s">
        <v>3</v>
      </c>
      <c r="F9" s="23" t="s">
        <v>8</v>
      </c>
      <c r="G9" s="20" t="s">
        <v>5</v>
      </c>
      <c r="H9" s="23" t="s">
        <v>6</v>
      </c>
      <c r="I9" s="23" t="s">
        <v>16</v>
      </c>
      <c r="J9" s="23" t="s">
        <v>21</v>
      </c>
      <c r="K9" s="28"/>
      <c r="L9" s="23" t="s">
        <v>26</v>
      </c>
      <c r="M9" s="23" t="s">
        <v>27</v>
      </c>
      <c r="N9" s="23" t="s">
        <v>54</v>
      </c>
      <c r="O9" s="23" t="s">
        <v>55</v>
      </c>
      <c r="Q9" s="49"/>
      <c r="R9" s="49" t="s">
        <v>33</v>
      </c>
      <c r="S9" s="49"/>
      <c r="T9" s="81" t="s">
        <v>39</v>
      </c>
      <c r="U9" s="28"/>
      <c r="V9" s="32"/>
      <c r="W9" s="32"/>
      <c r="X9" s="105"/>
      <c r="Y9" s="105"/>
      <c r="Z9" s="105"/>
      <c r="AA9" s="105"/>
      <c r="AB9" s="105"/>
      <c r="AC9" s="49"/>
      <c r="AD9" s="49"/>
      <c r="AE9" s="49"/>
      <c r="AF9" s="46"/>
      <c r="AG9" s="46"/>
      <c r="AH9" s="46"/>
      <c r="AI9" s="46"/>
      <c r="AJ9" s="46"/>
      <c r="AK9" s="46"/>
      <c r="AM9" s="32"/>
      <c r="AN9" s="105"/>
      <c r="AO9" s="105"/>
      <c r="AP9" s="105"/>
      <c r="AQ9" s="105"/>
      <c r="AR9" s="105"/>
      <c r="AS9" s="105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51" t="s">
        <v>11</v>
      </c>
      <c r="C10" s="17"/>
      <c r="D10" s="53"/>
      <c r="E10" s="109">
        <v>4</v>
      </c>
      <c r="F10" s="109">
        <v>0</v>
      </c>
      <c r="G10" s="109">
        <v>0</v>
      </c>
      <c r="H10" s="109">
        <v>0</v>
      </c>
      <c r="I10" s="109">
        <v>6</v>
      </c>
      <c r="J10" s="123">
        <v>0.75</v>
      </c>
      <c r="K10" s="46">
        <f>PRODUCT(I10/J10)</f>
        <v>8</v>
      </c>
      <c r="L10" s="110">
        <f>PRODUCT((F10+G10)/E10)</f>
        <v>0</v>
      </c>
      <c r="M10" s="110">
        <f>PRODUCT(H10/E10)</f>
        <v>0</v>
      </c>
      <c r="N10" s="110">
        <f>PRODUCT((F10+G10+H10)/E10)</f>
        <v>0</v>
      </c>
      <c r="O10" s="110">
        <f>PRODUCT(I10/E10)</f>
        <v>1.5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6"/>
      <c r="AL10" s="46"/>
      <c r="AM10" s="46"/>
      <c r="AN10" s="49"/>
      <c r="AO10" s="49"/>
      <c r="AP10" s="49"/>
      <c r="AQ10" s="49"/>
      <c r="AR10" s="49"/>
      <c r="AS10" s="4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96" t="s">
        <v>40</v>
      </c>
      <c r="C11" s="97"/>
      <c r="D11" s="98"/>
      <c r="E11" s="109">
        <f>PRODUCT(E7+Q7)</f>
        <v>51</v>
      </c>
      <c r="F11" s="109">
        <f>PRODUCT(F7+R7)</f>
        <v>2</v>
      </c>
      <c r="G11" s="109">
        <f>PRODUCT(G7+S7)</f>
        <v>11</v>
      </c>
      <c r="H11" s="109">
        <f>PRODUCT(H7+T7)</f>
        <v>18</v>
      </c>
      <c r="I11" s="109">
        <f>PRODUCT(I7+U7)</f>
        <v>74</v>
      </c>
      <c r="J11" s="123">
        <v>0</v>
      </c>
      <c r="K11" s="46">
        <f>PRODUCT(K7+W7)</f>
        <v>0</v>
      </c>
      <c r="L11" s="110">
        <f>PRODUCT((F11+G11)/E11)</f>
        <v>0.25490196078431371</v>
      </c>
      <c r="M11" s="110">
        <f>PRODUCT(H11/E11)</f>
        <v>0.35294117647058826</v>
      </c>
      <c r="N11" s="110">
        <f>PRODUCT((F11+G11+H11)/E11)</f>
        <v>0.60784313725490191</v>
      </c>
      <c r="O11" s="110">
        <f>PRODUCT(I11/33)</f>
        <v>2.2424242424242422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03" t="s">
        <v>48</v>
      </c>
      <c r="C12" s="104"/>
      <c r="D12" s="93"/>
      <c r="E12" s="109">
        <f>PRODUCT(AA7+AM7)</f>
        <v>0</v>
      </c>
      <c r="F12" s="109">
        <f>PRODUCT(AB7+AN7)</f>
        <v>0</v>
      </c>
      <c r="G12" s="109">
        <f>PRODUCT(AC7+AO7)</f>
        <v>0</v>
      </c>
      <c r="H12" s="109">
        <f>PRODUCT(AD7+AP7)</f>
        <v>0</v>
      </c>
      <c r="I12" s="109">
        <f>PRODUCT(AE7+AQ7)</f>
        <v>0</v>
      </c>
      <c r="J12" s="123">
        <v>0</v>
      </c>
      <c r="K12" s="28">
        <f>PRODUCT(AG7+AS7)</f>
        <v>0</v>
      </c>
      <c r="L12" s="110">
        <v>0</v>
      </c>
      <c r="M12" s="110">
        <v>0</v>
      </c>
      <c r="N12" s="110">
        <v>0</v>
      </c>
      <c r="O12" s="110">
        <v>0</v>
      </c>
      <c r="Q12" s="49"/>
      <c r="R12" s="49"/>
      <c r="S12" s="46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6"/>
      <c r="AL12" s="28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11" t="s">
        <v>50</v>
      </c>
      <c r="C13" s="112"/>
      <c r="D13" s="113"/>
      <c r="E13" s="109">
        <f>SUM(E10:E12)</f>
        <v>55</v>
      </c>
      <c r="F13" s="109">
        <f t="shared" ref="F13:I13" si="0">SUM(F10:F12)</f>
        <v>2</v>
      </c>
      <c r="G13" s="109">
        <f t="shared" si="0"/>
        <v>11</v>
      </c>
      <c r="H13" s="109">
        <f t="shared" si="0"/>
        <v>18</v>
      </c>
      <c r="I13" s="109">
        <f t="shared" si="0"/>
        <v>80</v>
      </c>
      <c r="J13" s="123">
        <v>0</v>
      </c>
      <c r="K13" s="46">
        <f>SUM(K10:K12)</f>
        <v>8</v>
      </c>
      <c r="L13" s="110">
        <f>PRODUCT((F13+G13)/E13)</f>
        <v>0.23636363636363636</v>
      </c>
      <c r="M13" s="110">
        <f>PRODUCT(H13/E13)</f>
        <v>0.32727272727272727</v>
      </c>
      <c r="N13" s="110">
        <f>PRODUCT((F13+G13+H13)/E13)</f>
        <v>0.5636363636363636</v>
      </c>
      <c r="O13" s="110">
        <f>PRODUCT(I13/37)</f>
        <v>2.1621621621621623</v>
      </c>
      <c r="Q13" s="28"/>
      <c r="R13" s="28"/>
      <c r="S13" s="28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28"/>
      <c r="F14" s="28"/>
      <c r="G14" s="28"/>
      <c r="H14" s="28"/>
      <c r="I14" s="28"/>
      <c r="J14" s="46"/>
      <c r="K14" s="46"/>
      <c r="L14" s="28"/>
      <c r="M14" s="28"/>
      <c r="N14" s="28"/>
      <c r="O14" s="28"/>
      <c r="P14" s="46"/>
      <c r="Q14" s="46"/>
      <c r="R14" s="46"/>
      <c r="S14" s="46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8"/>
      <c r="R86" s="28"/>
      <c r="S86" s="28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28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8"/>
      <c r="R87" s="28"/>
      <c r="S87" s="28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28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8"/>
      <c r="R88" s="28"/>
      <c r="S88" s="28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28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8"/>
      <c r="R89" s="28"/>
      <c r="S89" s="28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28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8"/>
      <c r="R90" s="28"/>
      <c r="S90" s="28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8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8"/>
      <c r="R91" s="28"/>
      <c r="S91" s="28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8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8"/>
      <c r="R92" s="28"/>
      <c r="S92" s="28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8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8"/>
      <c r="R93" s="28"/>
      <c r="S93" s="28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8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8"/>
      <c r="R94" s="28"/>
      <c r="S94" s="28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8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8"/>
      <c r="R95" s="28"/>
      <c r="S95" s="28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8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8"/>
      <c r="R96" s="28"/>
      <c r="S96" s="28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8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8"/>
      <c r="R97" s="28"/>
      <c r="S97" s="28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8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8"/>
      <c r="R98" s="28"/>
      <c r="S98" s="28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8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8"/>
      <c r="R99" s="28"/>
      <c r="S99" s="28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8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8"/>
      <c r="R100" s="28"/>
      <c r="S100" s="28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8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8"/>
      <c r="R101" s="28"/>
      <c r="S101" s="28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8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8"/>
      <c r="R102" s="28"/>
      <c r="S102" s="28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8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8"/>
      <c r="R103" s="28"/>
      <c r="S103" s="28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8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8"/>
      <c r="R104" s="28"/>
      <c r="S104" s="28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8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8"/>
      <c r="R105" s="28"/>
      <c r="S105" s="28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8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8"/>
      <c r="R106" s="28"/>
      <c r="S106" s="28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8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8"/>
      <c r="R107" s="28"/>
      <c r="S107" s="28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8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8"/>
      <c r="R108" s="28"/>
      <c r="S108" s="28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8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8"/>
      <c r="R109" s="28"/>
      <c r="S109" s="28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8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8"/>
      <c r="R110" s="28"/>
      <c r="S110" s="28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8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8"/>
      <c r="R111" s="28"/>
      <c r="S111" s="28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8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8"/>
      <c r="R112" s="28"/>
      <c r="S112" s="28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8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8"/>
      <c r="R113" s="28"/>
      <c r="S113" s="28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8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8"/>
      <c r="R114" s="28"/>
      <c r="S114" s="28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8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8"/>
      <c r="R115" s="28"/>
      <c r="S115" s="28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8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8"/>
      <c r="R116" s="28"/>
      <c r="S116" s="28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8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8"/>
      <c r="R117" s="28"/>
      <c r="S117" s="28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8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8"/>
      <c r="R118" s="28"/>
      <c r="S118" s="28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8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8"/>
      <c r="R119" s="28"/>
      <c r="S119" s="28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8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8"/>
      <c r="R120" s="28"/>
      <c r="S120" s="28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8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8"/>
      <c r="R121" s="28"/>
      <c r="S121" s="28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8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8"/>
      <c r="R122" s="28"/>
      <c r="S122" s="28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8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8"/>
      <c r="R123" s="28"/>
      <c r="S123" s="28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8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8"/>
      <c r="R124" s="28"/>
      <c r="S124" s="28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8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8"/>
      <c r="R125" s="28"/>
      <c r="S125" s="28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8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8"/>
      <c r="R126" s="28"/>
      <c r="S126" s="28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8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8"/>
      <c r="R127" s="28"/>
      <c r="S127" s="28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8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8"/>
      <c r="R128" s="28"/>
      <c r="S128" s="28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8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8"/>
      <c r="R129" s="28"/>
      <c r="S129" s="28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8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8"/>
      <c r="R130" s="28"/>
      <c r="S130" s="28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8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8"/>
      <c r="R131" s="28"/>
      <c r="S131" s="28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8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8"/>
      <c r="R132" s="28"/>
      <c r="S132" s="28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8"/>
      <c r="R133" s="28"/>
      <c r="S133" s="28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8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8"/>
      <c r="R134" s="28"/>
      <c r="S134" s="28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8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8"/>
      <c r="R135" s="28"/>
      <c r="S135" s="28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8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8"/>
      <c r="R136" s="28"/>
      <c r="S136" s="28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8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8"/>
      <c r="R137" s="28"/>
      <c r="S137" s="28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8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8"/>
      <c r="R138" s="28"/>
      <c r="S138" s="28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8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8"/>
      <c r="R139" s="28"/>
      <c r="S139" s="28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8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8"/>
      <c r="R140" s="28"/>
      <c r="S140" s="28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8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8"/>
      <c r="R141" s="28"/>
      <c r="S141" s="28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8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8"/>
      <c r="R142" s="28"/>
      <c r="S142" s="28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8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8"/>
      <c r="R143" s="28"/>
      <c r="S143" s="28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8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8"/>
      <c r="R144" s="28"/>
      <c r="S144" s="28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8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8"/>
      <c r="R145" s="28"/>
      <c r="S145" s="28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8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8"/>
      <c r="R146" s="28"/>
      <c r="S146" s="28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8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8"/>
      <c r="R147" s="28"/>
      <c r="S147" s="28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8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8"/>
      <c r="R148" s="28"/>
      <c r="S148" s="28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8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8"/>
      <c r="R149" s="28"/>
      <c r="S149" s="28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8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8"/>
      <c r="R150" s="28"/>
      <c r="S150" s="28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8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8"/>
      <c r="R151" s="28"/>
      <c r="S151" s="28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8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8"/>
      <c r="R152" s="28"/>
      <c r="S152" s="28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8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8"/>
      <c r="R153" s="28"/>
      <c r="S153" s="28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8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8"/>
      <c r="R154" s="28"/>
      <c r="S154" s="28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8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8"/>
      <c r="R155" s="28"/>
      <c r="S155" s="28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8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8"/>
      <c r="R156" s="28"/>
      <c r="S156" s="28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8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8"/>
      <c r="R157" s="28"/>
      <c r="S157" s="28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8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8"/>
      <c r="R158" s="28"/>
      <c r="S158" s="28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8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8"/>
      <c r="R159" s="28"/>
      <c r="S159" s="28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8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8"/>
      <c r="R160" s="28"/>
      <c r="S160" s="28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8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8"/>
      <c r="R161" s="28"/>
      <c r="S161" s="28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8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8"/>
      <c r="R162" s="28"/>
      <c r="S162" s="28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8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8"/>
      <c r="R163" s="28"/>
      <c r="S163" s="28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8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8"/>
      <c r="R164" s="28"/>
      <c r="S164" s="28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8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8"/>
      <c r="R165" s="28"/>
      <c r="S165" s="28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8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8"/>
      <c r="R166" s="28"/>
      <c r="S166" s="28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8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8"/>
      <c r="R167" s="28"/>
      <c r="S167" s="28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8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8"/>
      <c r="R168" s="28"/>
      <c r="S168" s="28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8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8"/>
      <c r="R169" s="28"/>
      <c r="S169" s="28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8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8"/>
      <c r="R170" s="28"/>
      <c r="S170" s="28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8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8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8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28"/>
      <c r="AL178" s="28"/>
    </row>
    <row r="179" spans="12:38" x14ac:dyDescent="0.25">
      <c r="R179" s="32"/>
      <c r="S179" s="3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</row>
    <row r="180" spans="12:38" x14ac:dyDescent="0.25">
      <c r="R180" s="32"/>
      <c r="S180" s="3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</row>
    <row r="181" spans="12:38" x14ac:dyDescent="0.25">
      <c r="R181" s="32"/>
      <c r="S181" s="3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</row>
    <row r="182" spans="12:38" x14ac:dyDescent="0.25">
      <c r="L182"/>
      <c r="M182"/>
      <c r="N182"/>
      <c r="O182"/>
      <c r="P182"/>
      <c r="R182" s="32"/>
      <c r="S182" s="3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ht="14.25" x14ac:dyDescent="0.2">
      <c r="L207"/>
      <c r="M207"/>
      <c r="N207"/>
      <c r="O207"/>
      <c r="P20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2018-12-04T08:31:29Z</dcterms:modified>
</cp:coreProperties>
</file>