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6" i="3" l="1"/>
  <c r="AR16" i="3"/>
  <c r="AQ16" i="3"/>
  <c r="AP16" i="3"/>
  <c r="H21" i="3" s="1"/>
  <c r="AO16" i="3"/>
  <c r="AN16" i="3"/>
  <c r="F21" i="3" s="1"/>
  <c r="AM16" i="3"/>
  <c r="AG16" i="3"/>
  <c r="K21" i="3" s="1"/>
  <c r="K22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I16" i="3"/>
  <c r="I20" i="3" s="1"/>
  <c r="I22" i="3" s="1"/>
  <c r="H16" i="3"/>
  <c r="H20" i="3" s="1"/>
  <c r="H22" i="3" s="1"/>
  <c r="G16" i="3"/>
  <c r="G20" i="3" s="1"/>
  <c r="G22" i="3" s="1"/>
  <c r="F16" i="3"/>
  <c r="F20" i="3" s="1"/>
  <c r="F22" i="3" s="1"/>
  <c r="E16" i="3"/>
  <c r="E20" i="3" s="1"/>
  <c r="E22" i="3" s="1"/>
  <c r="J22" i="3" l="1"/>
  <c r="O22" i="3"/>
  <c r="O21" i="3"/>
  <c r="J21" i="3"/>
  <c r="N22" i="3"/>
  <c r="L22" i="3"/>
  <c r="M22" i="3"/>
  <c r="N21" i="3"/>
  <c r="L21" i="3"/>
  <c r="M21" i="3"/>
  <c r="AF16" i="3"/>
</calcChain>
</file>

<file path=xl/sharedStrings.xml><?xml version="1.0" encoding="utf-8"?>
<sst xmlns="http://schemas.openxmlformats.org/spreadsheetml/2006/main" count="93" uniqueCount="45">
  <si>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</si>
  <si>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</si>
  <si>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</si>
  <si>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</si>
  <si>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</si>
  <si>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</si>
  <si>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</si>
  <si>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</si>
  <si>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</si>
  <si>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</si>
  <si>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</si>
  <si>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</si>
  <si>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</si>
  <si>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</si>
  <si>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</si>
  <si>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</si>
  <si>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</si>
  <si>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</si>
  <si>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</si>
  <si>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Kiri = Jyväskylän Kiri  (1930)</t>
  </si>
  <si>
    <t>Lohi = Jyväskylän Lohi  (1924)</t>
  </si>
  <si>
    <t>LieKi = Lievestuoreen Kisa  (1927)</t>
  </si>
  <si>
    <t>Ville Alakangas</t>
  </si>
  <si>
    <t>7.</t>
  </si>
  <si>
    <t>Valo</t>
  </si>
  <si>
    <t>10.</t>
  </si>
  <si>
    <t>5.</t>
  </si>
  <si>
    <t>2.</t>
  </si>
  <si>
    <t>Lohi</t>
  </si>
  <si>
    <t>9.</t>
  </si>
  <si>
    <t>LieKi  2</t>
  </si>
  <si>
    <t>3.</t>
  </si>
  <si>
    <t>LieKi</t>
  </si>
  <si>
    <t>1.</t>
  </si>
  <si>
    <t>4.</t>
  </si>
  <si>
    <t>Kiri  2</t>
  </si>
  <si>
    <t>18.7.1987   Jyväskylä</t>
  </si>
  <si>
    <t>Valo = Jyväskylän Valo  (1949),  kasvattajaseura</t>
  </si>
  <si>
    <t>poikien superpesis</t>
  </si>
  <si>
    <t>13.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</si>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</sst>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22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61"/>
      <c r="E2" s="8" t="s">
        <v>7</v>
      </c>
      <c r="F2" s="22"/>
      <c r="G2" s="22"/>
      <c r="H2" s="22"/>
      <c r="I2" s="29"/>
      <c r="J2" s="9"/>
      <c r="K2" s="21"/>
      <c r="L2" s="18" t="s">
        <v>40</v>
      </c>
      <c r="M2" s="22"/>
      <c r="N2" s="22"/>
      <c r="O2" s="28"/>
      <c r="P2" s="6"/>
      <c r="Q2" s="18" t="s">
        <v>41</v>
      </c>
      <c r="R2" s="22"/>
      <c r="S2" s="22"/>
      <c r="T2" s="22"/>
      <c r="U2" s="29"/>
      <c r="V2" s="28"/>
      <c r="W2" s="6"/>
      <c r="X2" s="62" t="s">
        <v>12</v>
      </c>
      <c r="Y2" s="63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42</v>
      </c>
      <c r="AI2" s="22"/>
      <c r="AJ2" s="22"/>
      <c r="AK2" s="28"/>
      <c r="AL2" s="6"/>
      <c r="AM2" s="18" t="s">
        <v>41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4"/>
      <c r="W4" s="19"/>
      <c r="X4" s="12">
        <v>2005</v>
      </c>
      <c r="Y4" s="12" t="s">
        <v>23</v>
      </c>
      <c r="Z4" s="1" t="s">
        <v>24</v>
      </c>
      <c r="AA4" s="12">
        <v>2</v>
      </c>
      <c r="AB4" s="12">
        <v>0</v>
      </c>
      <c r="AC4" s="12">
        <v>1</v>
      </c>
      <c r="AD4" s="12">
        <v>0</v>
      </c>
      <c r="AE4" s="12">
        <v>2</v>
      </c>
      <c r="AF4" s="69">
        <v>0.33329999999999999</v>
      </c>
      <c r="AG4" s="10">
        <v>6</v>
      </c>
      <c r="AH4" s="57"/>
      <c r="AI4" s="57"/>
      <c r="AJ4" s="57"/>
      <c r="AK4" s="7"/>
      <c r="AL4" s="10"/>
      <c r="AM4" s="12"/>
      <c r="AN4" s="12"/>
      <c r="AO4" s="12"/>
      <c r="AP4" s="12"/>
      <c r="AQ4" s="12"/>
      <c r="AR4" s="58"/>
      <c r="AS4" s="5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2006</v>
      </c>
      <c r="Y5" s="12" t="s">
        <v>25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9">
        <v>1</v>
      </c>
      <c r="AG5" s="10">
        <v>1</v>
      </c>
      <c r="AH5" s="57"/>
      <c r="AI5" s="57"/>
      <c r="AJ5" s="57"/>
      <c r="AK5" s="7"/>
      <c r="AL5" s="10"/>
      <c r="AM5" s="12"/>
      <c r="AN5" s="12"/>
      <c r="AO5" s="12"/>
      <c r="AP5" s="12"/>
      <c r="AQ5" s="12"/>
      <c r="AR5" s="58"/>
      <c r="AS5" s="5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2007</v>
      </c>
      <c r="Y6" s="12" t="s">
        <v>25</v>
      </c>
      <c r="Z6" s="1" t="s">
        <v>24</v>
      </c>
      <c r="AA6" s="12">
        <v>12</v>
      </c>
      <c r="AB6" s="12">
        <v>0</v>
      </c>
      <c r="AC6" s="12">
        <v>3</v>
      </c>
      <c r="AD6" s="12">
        <v>1</v>
      </c>
      <c r="AE6" s="12">
        <v>17</v>
      </c>
      <c r="AF6" s="69">
        <v>0.34</v>
      </c>
      <c r="AG6" s="10">
        <v>50</v>
      </c>
      <c r="AH6" s="57"/>
      <c r="AI6" s="57"/>
      <c r="AJ6" s="57"/>
      <c r="AK6" s="7"/>
      <c r="AL6" s="10"/>
      <c r="AM6" s="12"/>
      <c r="AN6" s="12"/>
      <c r="AO6" s="12"/>
      <c r="AP6" s="12"/>
      <c r="AQ6" s="12"/>
      <c r="AR6" s="58"/>
      <c r="AS6" s="5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2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2008</v>
      </c>
      <c r="Y7" s="14" t="s">
        <v>39</v>
      </c>
      <c r="Z7" s="1" t="s">
        <v>24</v>
      </c>
      <c r="AA7" s="12"/>
      <c r="AB7" s="40" t="s">
        <v>38</v>
      </c>
      <c r="AC7" s="12"/>
      <c r="AD7" s="13"/>
      <c r="AE7" s="12"/>
      <c r="AF7" s="32"/>
      <c r="AG7" s="19"/>
      <c r="AH7" s="42"/>
      <c r="AI7" s="7"/>
      <c r="AJ7" s="7"/>
      <c r="AK7" s="7"/>
      <c r="AM7" s="40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2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2009</v>
      </c>
      <c r="Y8" s="14"/>
      <c r="Z8" s="1"/>
      <c r="AA8" s="12"/>
      <c r="AB8" s="12"/>
      <c r="AC8" s="12"/>
      <c r="AD8" s="13"/>
      <c r="AE8" s="12"/>
      <c r="AF8" s="32"/>
      <c r="AG8" s="19"/>
      <c r="AH8" s="42"/>
      <c r="AI8" s="7"/>
      <c r="AJ8" s="7"/>
      <c r="AK8" s="7"/>
      <c r="AM8" s="40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2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2010</v>
      </c>
      <c r="Y9" s="12" t="s">
        <v>26</v>
      </c>
      <c r="Z9" s="1" t="s">
        <v>24</v>
      </c>
      <c r="AA9" s="12">
        <v>5</v>
      </c>
      <c r="AB9" s="12">
        <v>0</v>
      </c>
      <c r="AC9" s="12">
        <v>0</v>
      </c>
      <c r="AD9" s="12">
        <v>0</v>
      </c>
      <c r="AE9" s="12">
        <v>3</v>
      </c>
      <c r="AF9" s="69">
        <v>0.1666</v>
      </c>
      <c r="AG9" s="10">
        <v>18</v>
      </c>
      <c r="AH9" s="57"/>
      <c r="AI9" s="57"/>
      <c r="AJ9" s="57"/>
      <c r="AK9" s="7"/>
      <c r="AL9" s="10"/>
      <c r="AM9" s="12"/>
      <c r="AN9" s="12"/>
      <c r="AO9" s="12"/>
      <c r="AP9" s="12"/>
      <c r="AQ9" s="12"/>
      <c r="AR9" s="58"/>
      <c r="AS9" s="5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2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2011</v>
      </c>
      <c r="Y10" s="12" t="s">
        <v>27</v>
      </c>
      <c r="Z10" s="1" t="s">
        <v>28</v>
      </c>
      <c r="AA10" s="12">
        <v>10</v>
      </c>
      <c r="AB10" s="12">
        <v>0</v>
      </c>
      <c r="AC10" s="12">
        <v>4</v>
      </c>
      <c r="AD10" s="12">
        <v>2</v>
      </c>
      <c r="AE10" s="12">
        <v>32</v>
      </c>
      <c r="AF10" s="69">
        <v>0.5161</v>
      </c>
      <c r="AG10" s="10">
        <v>62</v>
      </c>
      <c r="AH10" s="57"/>
      <c r="AI10" s="57"/>
      <c r="AJ10" s="57"/>
      <c r="AK10" s="7"/>
      <c r="AL10" s="10"/>
      <c r="AM10" s="12"/>
      <c r="AN10" s="12"/>
      <c r="AO10" s="12"/>
      <c r="AP10" s="12"/>
      <c r="AQ10" s="12"/>
      <c r="AR10" s="58"/>
      <c r="AS10" s="5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2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2012</v>
      </c>
      <c r="Y11" s="12" t="s">
        <v>29</v>
      </c>
      <c r="Z11" s="1" t="s">
        <v>30</v>
      </c>
      <c r="AA11" s="12">
        <v>15</v>
      </c>
      <c r="AB11" s="12">
        <v>0</v>
      </c>
      <c r="AC11" s="12">
        <v>1</v>
      </c>
      <c r="AD11" s="12">
        <v>7</v>
      </c>
      <c r="AE11" s="12">
        <v>41</v>
      </c>
      <c r="AF11" s="69">
        <v>0.46060000000000001</v>
      </c>
      <c r="AG11" s="10">
        <v>89</v>
      </c>
      <c r="AH11" s="57"/>
      <c r="AI11" s="57"/>
      <c r="AJ11" s="57"/>
      <c r="AK11" s="7"/>
      <c r="AL11" s="10"/>
      <c r="AM11" s="12"/>
      <c r="AN11" s="12"/>
      <c r="AO11" s="12"/>
      <c r="AP11" s="12"/>
      <c r="AQ11" s="12"/>
      <c r="AR11" s="58"/>
      <c r="AS11" s="5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2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2013</v>
      </c>
      <c r="Y12" s="12" t="s">
        <v>31</v>
      </c>
      <c r="Z12" s="1" t="s">
        <v>32</v>
      </c>
      <c r="AA12" s="12">
        <v>5</v>
      </c>
      <c r="AB12" s="12">
        <v>0</v>
      </c>
      <c r="AC12" s="12">
        <v>1</v>
      </c>
      <c r="AD12" s="12">
        <v>0</v>
      </c>
      <c r="AE12" s="12">
        <v>5</v>
      </c>
      <c r="AF12" s="69">
        <v>0.45450000000000002</v>
      </c>
      <c r="AG12" s="10">
        <v>11</v>
      </c>
      <c r="AH12" s="57"/>
      <c r="AI12" s="57"/>
      <c r="AJ12" s="57"/>
      <c r="AK12" s="7"/>
      <c r="AL12" s="10"/>
      <c r="AM12" s="12"/>
      <c r="AN12" s="12"/>
      <c r="AO12" s="12"/>
      <c r="AP12" s="12"/>
      <c r="AQ12" s="12"/>
      <c r="AR12" s="58"/>
      <c r="AS12" s="5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2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2014</v>
      </c>
      <c r="Y13" s="12" t="s">
        <v>33</v>
      </c>
      <c r="Z13" s="1" t="s">
        <v>32</v>
      </c>
      <c r="AA13" s="12">
        <v>3</v>
      </c>
      <c r="AB13" s="12">
        <v>0</v>
      </c>
      <c r="AC13" s="12">
        <v>0</v>
      </c>
      <c r="AD13" s="12">
        <v>0</v>
      </c>
      <c r="AE13" s="12">
        <v>2</v>
      </c>
      <c r="AF13" s="69">
        <v>0.2</v>
      </c>
      <c r="AG13" s="10">
        <v>10</v>
      </c>
      <c r="AH13" s="57"/>
      <c r="AI13" s="57"/>
      <c r="AJ13" s="57"/>
      <c r="AK13" s="7"/>
      <c r="AL13" s="10"/>
      <c r="AM13" s="12">
        <v>5</v>
      </c>
      <c r="AN13" s="12">
        <v>0</v>
      </c>
      <c r="AO13" s="12">
        <v>3</v>
      </c>
      <c r="AP13" s="12">
        <v>0</v>
      </c>
      <c r="AQ13" s="12">
        <v>12</v>
      </c>
      <c r="AR13" s="58">
        <v>0.375</v>
      </c>
      <c r="AS13" s="59">
        <v>32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2"/>
      <c r="M14" s="7"/>
      <c r="N14" s="7"/>
      <c r="O14" s="7"/>
      <c r="Q14" s="40"/>
      <c r="R14" s="12"/>
      <c r="S14" s="13"/>
      <c r="T14" s="12"/>
      <c r="U14" s="12"/>
      <c r="V14" s="13"/>
      <c r="W14" s="19"/>
      <c r="X14" s="12">
        <v>2015</v>
      </c>
      <c r="Y14" s="12" t="s">
        <v>34</v>
      </c>
      <c r="Z14" s="1" t="s">
        <v>35</v>
      </c>
      <c r="AA14" s="12">
        <v>10</v>
      </c>
      <c r="AB14" s="12">
        <v>0</v>
      </c>
      <c r="AC14" s="12">
        <v>2</v>
      </c>
      <c r="AD14" s="12">
        <v>1</v>
      </c>
      <c r="AE14" s="12">
        <v>16</v>
      </c>
      <c r="AF14" s="69">
        <v>0.33329999999999999</v>
      </c>
      <c r="AG14" s="10">
        <v>48</v>
      </c>
      <c r="AH14" s="57"/>
      <c r="AI14" s="57"/>
      <c r="AJ14" s="57"/>
      <c r="AK14" s="7"/>
      <c r="AL14" s="10"/>
      <c r="AM14" s="12">
        <v>2</v>
      </c>
      <c r="AN14" s="12">
        <v>1</v>
      </c>
      <c r="AO14" s="12">
        <v>2</v>
      </c>
      <c r="AP14" s="12">
        <v>2</v>
      </c>
      <c r="AQ14" s="12">
        <v>13</v>
      </c>
      <c r="AR14" s="58">
        <v>0.59089999999999998</v>
      </c>
      <c r="AS14" s="59">
        <v>22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2"/>
      <c r="M15" s="7"/>
      <c r="N15" s="7"/>
      <c r="O15" s="7"/>
      <c r="Q15" s="40"/>
      <c r="R15" s="12"/>
      <c r="S15" s="13"/>
      <c r="T15" s="12"/>
      <c r="U15" s="12"/>
      <c r="V15" s="13"/>
      <c r="W15" s="19"/>
      <c r="X15" s="12">
        <v>2016</v>
      </c>
      <c r="Y15" s="12" t="s">
        <v>26</v>
      </c>
      <c r="Z15" s="1" t="s">
        <v>35</v>
      </c>
      <c r="AA15" s="12">
        <v>9</v>
      </c>
      <c r="AB15" s="12">
        <v>0</v>
      </c>
      <c r="AC15" s="12">
        <v>7</v>
      </c>
      <c r="AD15" s="12">
        <v>8</v>
      </c>
      <c r="AE15" s="12">
        <v>23</v>
      </c>
      <c r="AF15" s="69">
        <v>0.46929999999999999</v>
      </c>
      <c r="AG15" s="10">
        <v>49</v>
      </c>
      <c r="AH15" s="57"/>
      <c r="AI15" s="57"/>
      <c r="AJ15" s="57"/>
      <c r="AK15" s="7"/>
      <c r="AL15" s="10"/>
      <c r="AM15" s="12"/>
      <c r="AN15" s="12"/>
      <c r="AO15" s="12"/>
      <c r="AP15" s="12"/>
      <c r="AQ15" s="12"/>
      <c r="AR15" s="58"/>
      <c r="AS15" s="5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5" t="s">
        <v>13</v>
      </c>
      <c r="C16" s="66"/>
      <c r="D16" s="67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3"/>
      <c r="O16" s="44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57" t="s">
        <v>13</v>
      </c>
      <c r="Y16" s="11"/>
      <c r="Z16" s="9"/>
      <c r="AA16" s="36">
        <f>SUM(AA4:AA15)</f>
        <v>72</v>
      </c>
      <c r="AB16" s="36">
        <f>SUM(AB4:AB15)</f>
        <v>0</v>
      </c>
      <c r="AC16" s="36">
        <f>SUM(AC4:AC15)</f>
        <v>19</v>
      </c>
      <c r="AD16" s="36">
        <f>SUM(AD4:AD15)</f>
        <v>19</v>
      </c>
      <c r="AE16" s="36">
        <f>SUM(AE4:AE15)</f>
        <v>142</v>
      </c>
      <c r="AF16" s="37">
        <f>PRODUCT(AE16/AG16)</f>
        <v>0.41279069767441862</v>
      </c>
      <c r="AG16" s="21">
        <f>SUM(AG4:AG15)</f>
        <v>344</v>
      </c>
      <c r="AH16" s="18"/>
      <c r="AI16" s="29"/>
      <c r="AJ16" s="43"/>
      <c r="AK16" s="44"/>
      <c r="AL16" s="10"/>
      <c r="AM16" s="36">
        <f>SUM(AM4:AM15)</f>
        <v>7</v>
      </c>
      <c r="AN16" s="36">
        <f>SUM(AN4:AN15)</f>
        <v>1</v>
      </c>
      <c r="AO16" s="36">
        <f>SUM(AO4:AO15)</f>
        <v>5</v>
      </c>
      <c r="AP16" s="36">
        <f>SUM(AP4:AP15)</f>
        <v>2</v>
      </c>
      <c r="AQ16" s="36">
        <f>SUM(AQ4:AQ15)</f>
        <v>25</v>
      </c>
      <c r="AR16" s="15">
        <f>PRODUCT(AQ16/AS16)</f>
        <v>0.46296296296296297</v>
      </c>
      <c r="AS16" s="39">
        <f>SUM(AS4:AS15)</f>
        <v>54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0" t="s">
        <v>16</v>
      </c>
      <c r="C18" s="51"/>
      <c r="D18" s="52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43</v>
      </c>
      <c r="O18" s="7" t="s">
        <v>44</v>
      </c>
      <c r="Q18" s="17"/>
      <c r="R18" s="17" t="s">
        <v>10</v>
      </c>
      <c r="S18" s="17"/>
      <c r="T18" s="56" t="s">
        <v>37</v>
      </c>
      <c r="U18" s="10"/>
      <c r="V18" s="19"/>
      <c r="W18" s="19"/>
      <c r="X18" s="45"/>
      <c r="Y18" s="45"/>
      <c r="Z18" s="45"/>
      <c r="AA18" s="45"/>
      <c r="AB18" s="45"/>
      <c r="AC18" s="16"/>
      <c r="AD18" s="16"/>
      <c r="AE18" s="16"/>
      <c r="AF18" s="16"/>
      <c r="AG18" s="16"/>
      <c r="AH18" s="16"/>
      <c r="AI18" s="16"/>
      <c r="AJ18" s="16"/>
      <c r="AK18" s="16"/>
      <c r="AM18" s="19"/>
      <c r="AN18" s="45"/>
      <c r="AO18" s="45"/>
      <c r="AP18" s="45"/>
      <c r="AQ18" s="45"/>
      <c r="AR18" s="45"/>
      <c r="AS18" s="4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3" t="s">
        <v>15</v>
      </c>
      <c r="C19" s="3"/>
      <c r="D19" s="54"/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68">
        <v>0</v>
      </c>
      <c r="K19" s="16">
        <v>0</v>
      </c>
      <c r="L19" s="55">
        <v>0</v>
      </c>
      <c r="M19" s="55">
        <v>0</v>
      </c>
      <c r="N19" s="55">
        <v>0</v>
      </c>
      <c r="O19" s="55">
        <v>0</v>
      </c>
      <c r="Q19" s="17"/>
      <c r="R19" s="17"/>
      <c r="S19" s="17"/>
      <c r="T19" s="56" t="s">
        <v>20</v>
      </c>
      <c r="U19" s="16"/>
      <c r="V19" s="16"/>
      <c r="W19" s="16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9">
        <f>PRODUCT(E16+Q16)</f>
        <v>0</v>
      </c>
      <c r="F20" s="49">
        <f>PRODUCT(F16+R16)</f>
        <v>0</v>
      </c>
      <c r="G20" s="49">
        <f>PRODUCT(G16+S16)</f>
        <v>0</v>
      </c>
      <c r="H20" s="49">
        <f>PRODUCT(H16+T16)</f>
        <v>0</v>
      </c>
      <c r="I20" s="49">
        <f>PRODUCT(I16+U16)</f>
        <v>0</v>
      </c>
      <c r="J20" s="68">
        <v>0</v>
      </c>
      <c r="K20" s="16">
        <v>0</v>
      </c>
      <c r="L20" s="55">
        <v>0</v>
      </c>
      <c r="M20" s="55">
        <v>0</v>
      </c>
      <c r="N20" s="55">
        <v>0</v>
      </c>
      <c r="O20" s="55">
        <v>0</v>
      </c>
      <c r="Q20" s="17"/>
      <c r="R20" s="17"/>
      <c r="S20" s="17"/>
      <c r="T20" s="56" t="s">
        <v>21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9">
        <f>PRODUCT(AA16+AM16)</f>
        <v>79</v>
      </c>
      <c r="F21" s="49">
        <f>PRODUCT(AB16+AN16)</f>
        <v>1</v>
      </c>
      <c r="G21" s="49">
        <f>PRODUCT(AC16+AO16)</f>
        <v>24</v>
      </c>
      <c r="H21" s="49">
        <f>PRODUCT(AD16+AP16)</f>
        <v>21</v>
      </c>
      <c r="I21" s="49">
        <f>PRODUCT(AE16+AQ16)</f>
        <v>167</v>
      </c>
      <c r="J21" s="68">
        <f>PRODUCT(I21/K21)</f>
        <v>0.41959798994974873</v>
      </c>
      <c r="K21" s="10">
        <f>PRODUCT(AG16+AS16)</f>
        <v>398</v>
      </c>
      <c r="L21" s="55">
        <f>PRODUCT((F21+G21)/E21)</f>
        <v>0.31645569620253167</v>
      </c>
      <c r="M21" s="55">
        <f>PRODUCT(H21/E21)</f>
        <v>0.26582278481012656</v>
      </c>
      <c r="N21" s="55">
        <f>PRODUCT((F21+G21+H21)/E21)</f>
        <v>0.58227848101265822</v>
      </c>
      <c r="O21" s="55">
        <f>PRODUCT(I21/E21)</f>
        <v>2.1139240506329116</v>
      </c>
      <c r="Q21" s="17"/>
      <c r="R21" s="17"/>
      <c r="S21" s="16"/>
      <c r="T21" s="56" t="s">
        <v>19</v>
      </c>
      <c r="U21" s="10"/>
      <c r="V21" s="10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6" t="s">
        <v>13</v>
      </c>
      <c r="C22" s="47"/>
      <c r="D22" s="48"/>
      <c r="E22" s="49">
        <f>SUM(E19:E21)</f>
        <v>79</v>
      </c>
      <c r="F22" s="49">
        <f t="shared" ref="F22:I22" si="0">SUM(F19:F21)</f>
        <v>1</v>
      </c>
      <c r="G22" s="49">
        <f t="shared" si="0"/>
        <v>24</v>
      </c>
      <c r="H22" s="49">
        <f t="shared" si="0"/>
        <v>21</v>
      </c>
      <c r="I22" s="49">
        <f t="shared" si="0"/>
        <v>167</v>
      </c>
      <c r="J22" s="68">
        <f>PRODUCT(I22/K22)</f>
        <v>0.41959798994974873</v>
      </c>
      <c r="K22" s="16">
        <f>SUM(K19:K21)</f>
        <v>398</v>
      </c>
      <c r="L22" s="55">
        <f>PRODUCT((F22+G22)/E22)</f>
        <v>0.31645569620253167</v>
      </c>
      <c r="M22" s="55">
        <f>PRODUCT(H22/E22)</f>
        <v>0.26582278481012656</v>
      </c>
      <c r="N22" s="55">
        <f>PRODUCT((F22+G22+H22)/E22)</f>
        <v>0.58227848101265822</v>
      </c>
      <c r="O22" s="55">
        <f>PRODUCT(I22/E22)</f>
        <v>2.1139240506329116</v>
      </c>
      <c r="Q22" s="10"/>
      <c r="R22" s="10"/>
      <c r="S22" s="10"/>
      <c r="T22" s="10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0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6"/>
      <c r="V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6"/>
      <c r="V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6"/>
      <c r="V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6"/>
      <c r="V92" s="16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6"/>
      <c r="V93" s="16"/>
      <c r="AC93" s="16"/>
      <c r="AD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6"/>
      <c r="V94" s="16"/>
      <c r="AC94" s="16"/>
      <c r="AD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6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6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16"/>
      <c r="AD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AH187" s="10"/>
      <c r="AI187" s="10"/>
      <c r="AJ187" s="10"/>
      <c r="AK187" s="10"/>
      <c r="AL18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2018-08-28T07:34:04Z</dcterms:modified>
</cp:coreProperties>
</file>