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9" i="3" l="1"/>
  <c r="AS14" i="3" l="1"/>
  <c r="AQ14" i="3"/>
  <c r="AP14" i="3"/>
  <c r="AO14" i="3"/>
  <c r="AN14" i="3"/>
  <c r="AM14" i="3"/>
  <c r="AG14" i="3"/>
  <c r="K19" i="3" s="1"/>
  <c r="K20" i="3" s="1"/>
  <c r="AE14" i="3"/>
  <c r="AD14" i="3"/>
  <c r="AC14" i="3"/>
  <c r="AB14" i="3"/>
  <c r="AA14" i="3"/>
  <c r="W14" i="3"/>
  <c r="U14" i="3"/>
  <c r="T14" i="3"/>
  <c r="S14" i="3"/>
  <c r="R14" i="3"/>
  <c r="Q14" i="3"/>
  <c r="K14" i="3"/>
  <c r="I14" i="3"/>
  <c r="H14" i="3"/>
  <c r="G14" i="3"/>
  <c r="F14" i="3"/>
  <c r="E14" i="3"/>
  <c r="AF14" i="3" l="1"/>
  <c r="F19" i="3"/>
  <c r="F20" i="3" s="1"/>
  <c r="H19" i="3"/>
  <c r="AR14" i="3"/>
  <c r="F18" i="3"/>
  <c r="H18" i="3"/>
  <c r="H20" i="3" s="1"/>
  <c r="E18" i="3"/>
  <c r="G18" i="3"/>
  <c r="G20" i="3" s="1"/>
  <c r="I18" i="3"/>
  <c r="E19" i="3"/>
  <c r="G19" i="3"/>
  <c r="I19" i="3"/>
  <c r="J19" i="3" l="1"/>
  <c r="N19" i="3"/>
  <c r="L19" i="3"/>
  <c r="M19" i="3"/>
  <c r="I20" i="3"/>
  <c r="E20" i="3"/>
  <c r="M20" i="3" s="1"/>
  <c r="L20" i="3"/>
  <c r="N20" i="3" l="1"/>
  <c r="J20" i="3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<sst xmlns="http://schemas.openxmlformats.org/spreadsheetml/2006/main" count="86" uniqueCount="37">
  <si>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</si>
  <si>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</si>
  <si>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</si>
  <si>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</si>
  <si>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</si>
  <si>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</si>
  <si>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</si>
  <si>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</si>
  <si>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</si>
  <si>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</si>
  <si>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</si>
  <si>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</si>
  <si>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</si>
  <si>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</si>
  <si>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</si>
  <si>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</si>
  <si>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</si>
  <si>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</si>
  <si>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</si>
  <si>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Ville Ahola</t>
  </si>
  <si>
    <t>6.</t>
  </si>
  <si>
    <t>KaKa</t>
  </si>
  <si>
    <t>3.</t>
  </si>
  <si>
    <t>9.</t>
  </si>
  <si>
    <t>KylKai</t>
  </si>
  <si>
    <t>8.</t>
  </si>
  <si>
    <t>13.1.1978</t>
  </si>
  <si>
    <t>KylKai = Kylävuoren Kaiku, Kurikka</t>
  </si>
  <si>
    <t>7.</t>
  </si>
  <si>
    <t>5.</t>
  </si>
  <si>
    <t>12.</t>
  </si>
  <si>
    <t>KaKa = Kauhajoen Karhu  (1910)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</si>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</sst>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19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12">
        <v>1993</v>
      </c>
      <c r="Y4" s="12" t="s">
        <v>30</v>
      </c>
      <c r="Z4" s="1" t="s">
        <v>21</v>
      </c>
      <c r="AA4" s="12">
        <v>12</v>
      </c>
      <c r="AB4" s="12">
        <v>1</v>
      </c>
      <c r="AC4" s="12">
        <v>0</v>
      </c>
      <c r="AD4" s="12">
        <v>2</v>
      </c>
      <c r="AE4" s="12"/>
      <c r="AF4" s="69"/>
      <c r="AG4" s="19"/>
      <c r="AH4" s="42"/>
      <c r="AI4" s="7"/>
      <c r="AJ4" s="7"/>
      <c r="AK4" s="7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40"/>
      <c r="AC5" s="12"/>
      <c r="AD5" s="13"/>
      <c r="AE5" s="12"/>
      <c r="AF5" s="32"/>
      <c r="AG5" s="19"/>
      <c r="AH5" s="42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1999</v>
      </c>
      <c r="Y6" s="12" t="s">
        <v>28</v>
      </c>
      <c r="Z6" s="1" t="s">
        <v>21</v>
      </c>
      <c r="AA6" s="12"/>
      <c r="AB6" s="12"/>
      <c r="AC6" s="12"/>
      <c r="AD6" s="12"/>
      <c r="AE6" s="12"/>
      <c r="AF6" s="69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2000</v>
      </c>
      <c r="Y7" s="12" t="s">
        <v>29</v>
      </c>
      <c r="Z7" s="1" t="s">
        <v>21</v>
      </c>
      <c r="AA7" s="12"/>
      <c r="AB7" s="12"/>
      <c r="AC7" s="12"/>
      <c r="AD7" s="12"/>
      <c r="AE7" s="12"/>
      <c r="AF7" s="69"/>
      <c r="AG7" s="19"/>
      <c r="AH7" s="42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2001</v>
      </c>
      <c r="Y8" s="12" t="s">
        <v>29</v>
      </c>
      <c r="Z8" s="1" t="s">
        <v>21</v>
      </c>
      <c r="AA8" s="12">
        <v>18</v>
      </c>
      <c r="AB8" s="12">
        <v>1</v>
      </c>
      <c r="AC8" s="12">
        <v>9</v>
      </c>
      <c r="AD8" s="12">
        <v>17</v>
      </c>
      <c r="AE8" s="12">
        <v>77</v>
      </c>
      <c r="AF8" s="69">
        <v>0.626</v>
      </c>
      <c r="AG8" s="19">
        <v>123</v>
      </c>
      <c r="AH8" s="42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2002</v>
      </c>
      <c r="Y9" s="12" t="s">
        <v>20</v>
      </c>
      <c r="Z9" s="1" t="s">
        <v>21</v>
      </c>
      <c r="AA9" s="12">
        <v>18</v>
      </c>
      <c r="AB9" s="12">
        <v>0</v>
      </c>
      <c r="AC9" s="12">
        <v>5</v>
      </c>
      <c r="AD9" s="12">
        <v>10</v>
      </c>
      <c r="AE9" s="12">
        <v>39</v>
      </c>
      <c r="AF9" s="69">
        <v>0.5131</v>
      </c>
      <c r="AG9" s="10">
        <v>76</v>
      </c>
      <c r="AH9" s="57"/>
      <c r="AI9" s="57"/>
      <c r="AJ9" s="57"/>
      <c r="AK9" s="7"/>
      <c r="AL9" s="10"/>
      <c r="AM9" s="12"/>
      <c r="AN9" s="12"/>
      <c r="AO9" s="12"/>
      <c r="AP9" s="12"/>
      <c r="AQ9" s="12"/>
      <c r="AR9" s="58"/>
      <c r="AS9" s="5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40"/>
      <c r="R10" s="12"/>
      <c r="S10" s="13"/>
      <c r="T10" s="12"/>
      <c r="U10" s="12"/>
      <c r="V10" s="13"/>
      <c r="W10" s="19"/>
      <c r="X10" s="12">
        <v>2003</v>
      </c>
      <c r="Y10" s="12" t="s">
        <v>22</v>
      </c>
      <c r="Z10" s="1" t="s">
        <v>21</v>
      </c>
      <c r="AA10" s="12">
        <v>14</v>
      </c>
      <c r="AB10" s="12">
        <v>0</v>
      </c>
      <c r="AC10" s="12">
        <v>9</v>
      </c>
      <c r="AD10" s="12">
        <v>9</v>
      </c>
      <c r="AE10" s="12">
        <v>39</v>
      </c>
      <c r="AF10" s="69">
        <v>0.58199999999999996</v>
      </c>
      <c r="AG10" s="10">
        <v>67</v>
      </c>
      <c r="AH10" s="57"/>
      <c r="AI10" s="57"/>
      <c r="AJ10" s="57"/>
      <c r="AK10" s="7"/>
      <c r="AL10" s="10"/>
      <c r="AM10" s="12">
        <v>3</v>
      </c>
      <c r="AN10" s="12">
        <v>0</v>
      </c>
      <c r="AO10" s="12">
        <v>1</v>
      </c>
      <c r="AP10" s="12">
        <v>2</v>
      </c>
      <c r="AQ10" s="12">
        <v>8</v>
      </c>
      <c r="AR10" s="58">
        <v>0.44440000000000002</v>
      </c>
      <c r="AS10" s="59"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40"/>
      <c r="R11" s="12"/>
      <c r="S11" s="13"/>
      <c r="T11" s="12"/>
      <c r="U11" s="12"/>
      <c r="V11" s="13"/>
      <c r="W11" s="19"/>
      <c r="X11" s="12">
        <v>2004</v>
      </c>
      <c r="Y11" s="12" t="s">
        <v>23</v>
      </c>
      <c r="Z11" s="1" t="s">
        <v>24</v>
      </c>
      <c r="AA11" s="12">
        <v>9</v>
      </c>
      <c r="AB11" s="12">
        <v>0</v>
      </c>
      <c r="AC11" s="12">
        <v>2</v>
      </c>
      <c r="AD11" s="12">
        <v>5</v>
      </c>
      <c r="AE11" s="12">
        <v>29</v>
      </c>
      <c r="AF11" s="69">
        <v>0.49149999999999999</v>
      </c>
      <c r="AG11" s="10">
        <v>59</v>
      </c>
      <c r="AH11" s="57"/>
      <c r="AI11" s="57"/>
      <c r="AJ11" s="57"/>
      <c r="AK11" s="7"/>
      <c r="AL11" s="10"/>
      <c r="AM11" s="12"/>
      <c r="AN11" s="12"/>
      <c r="AO11" s="12"/>
      <c r="AP11" s="12"/>
      <c r="AQ11" s="12"/>
      <c r="AR11" s="58"/>
      <c r="AS11" s="5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40"/>
      <c r="R12" s="12"/>
      <c r="S12" s="13"/>
      <c r="T12" s="12"/>
      <c r="U12" s="12"/>
      <c r="V12" s="13"/>
      <c r="W12" s="19"/>
      <c r="X12" s="12">
        <v>2010</v>
      </c>
      <c r="Y12" s="12" t="s">
        <v>25</v>
      </c>
      <c r="Z12" s="1" t="s">
        <v>21</v>
      </c>
      <c r="AA12" s="12">
        <v>17</v>
      </c>
      <c r="AB12" s="12">
        <v>1</v>
      </c>
      <c r="AC12" s="12">
        <v>17</v>
      </c>
      <c r="AD12" s="12">
        <v>15</v>
      </c>
      <c r="AE12" s="12">
        <v>74</v>
      </c>
      <c r="AF12" s="69">
        <v>0.60160000000000002</v>
      </c>
      <c r="AG12" s="10">
        <v>123</v>
      </c>
      <c r="AH12" s="57"/>
      <c r="AI12" s="57"/>
      <c r="AJ12" s="57"/>
      <c r="AK12" s="7"/>
      <c r="AL12" s="10"/>
      <c r="AM12" s="12"/>
      <c r="AN12" s="12"/>
      <c r="AO12" s="12"/>
      <c r="AP12" s="12"/>
      <c r="AQ12" s="12"/>
      <c r="AR12" s="58"/>
      <c r="AS12" s="5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2"/>
      <c r="M13" s="7"/>
      <c r="N13" s="7"/>
      <c r="O13" s="7"/>
      <c r="Q13" s="40"/>
      <c r="R13" s="12"/>
      <c r="S13" s="13"/>
      <c r="T13" s="12"/>
      <c r="U13" s="12"/>
      <c r="V13" s="13"/>
      <c r="W13" s="19"/>
      <c r="X13" s="12">
        <v>2011</v>
      </c>
      <c r="Y13" s="12" t="s">
        <v>23</v>
      </c>
      <c r="Z13" s="1" t="s">
        <v>21</v>
      </c>
      <c r="AA13" s="12">
        <v>10</v>
      </c>
      <c r="AB13" s="12">
        <v>1</v>
      </c>
      <c r="AC13" s="12">
        <v>11</v>
      </c>
      <c r="AD13" s="12">
        <v>3</v>
      </c>
      <c r="AE13" s="12">
        <v>29</v>
      </c>
      <c r="AF13" s="69">
        <v>0.5</v>
      </c>
      <c r="AG13" s="10">
        <v>58</v>
      </c>
      <c r="AH13" s="57"/>
      <c r="AI13" s="57"/>
      <c r="AJ13" s="57"/>
      <c r="AK13" s="7"/>
      <c r="AL13" s="10"/>
      <c r="AM13" s="12"/>
      <c r="AN13" s="12"/>
      <c r="AO13" s="12"/>
      <c r="AP13" s="12"/>
      <c r="AQ13" s="12"/>
      <c r="AR13" s="58"/>
      <c r="AS13" s="5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5" t="s">
        <v>13</v>
      </c>
      <c r="C14" s="66"/>
      <c r="D14" s="67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3"/>
      <c r="O14" s="44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7" t="s">
        <v>13</v>
      </c>
      <c r="Y14" s="11"/>
      <c r="Z14" s="9"/>
      <c r="AA14" s="36">
        <f>SUM(AA4:AA13)</f>
        <v>98</v>
      </c>
      <c r="AB14" s="36">
        <f>SUM(AB4:AB13)</f>
        <v>4</v>
      </c>
      <c r="AC14" s="36">
        <f>SUM(AC4:AC13)</f>
        <v>53</v>
      </c>
      <c r="AD14" s="36">
        <f>SUM(AD4:AD13)</f>
        <v>61</v>
      </c>
      <c r="AE14" s="36">
        <f>SUM(AE4:AE13)</f>
        <v>287</v>
      </c>
      <c r="AF14" s="37">
        <f>PRODUCT(AE14/AG14)</f>
        <v>0.56719367588932801</v>
      </c>
      <c r="AG14" s="21">
        <f>SUM(AG4:AG13)</f>
        <v>506</v>
      </c>
      <c r="AH14" s="18"/>
      <c r="AI14" s="29"/>
      <c r="AJ14" s="43"/>
      <c r="AK14" s="44"/>
      <c r="AL14" s="10"/>
      <c r="AM14" s="36">
        <f>SUM(AM4:AM13)</f>
        <v>3</v>
      </c>
      <c r="AN14" s="36">
        <f>SUM(AN4:AN13)</f>
        <v>0</v>
      </c>
      <c r="AO14" s="36">
        <f>SUM(AO4:AO13)</f>
        <v>1</v>
      </c>
      <c r="AP14" s="36">
        <f>SUM(AP4:AP13)</f>
        <v>2</v>
      </c>
      <c r="AQ14" s="36">
        <f>SUM(AQ4:AQ13)</f>
        <v>8</v>
      </c>
      <c r="AR14" s="15">
        <f>PRODUCT(AQ14/AS14)</f>
        <v>0.44444444444444442</v>
      </c>
      <c r="AS14" s="39">
        <f>SUM(AS4:AS13)</f>
        <v>18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16</v>
      </c>
      <c r="C16" s="51"/>
      <c r="D16" s="52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35</v>
      </c>
      <c r="O16" s="7" t="s">
        <v>36</v>
      </c>
      <c r="Q16" s="17"/>
      <c r="R16" s="17" t="s">
        <v>10</v>
      </c>
      <c r="S16" s="17"/>
      <c r="T16" s="56" t="s">
        <v>31</v>
      </c>
      <c r="U16" s="10"/>
      <c r="V16" s="19"/>
      <c r="W16" s="19"/>
      <c r="X16" s="45"/>
      <c r="Y16" s="45"/>
      <c r="Z16" s="45"/>
      <c r="AA16" s="45"/>
      <c r="AB16" s="45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5"/>
      <c r="AO16" s="45"/>
      <c r="AP16" s="45"/>
      <c r="AQ16" s="45"/>
      <c r="AR16" s="45"/>
      <c r="AS16" s="45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3" t="s">
        <v>15</v>
      </c>
      <c r="C17" s="3"/>
      <c r="D17" s="54"/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68">
        <v>0</v>
      </c>
      <c r="K17" s="16">
        <v>0</v>
      </c>
      <c r="L17" s="55">
        <v>0</v>
      </c>
      <c r="M17" s="55">
        <v>0</v>
      </c>
      <c r="N17" s="55">
        <v>0</v>
      </c>
      <c r="O17" s="55">
        <v>0</v>
      </c>
      <c r="Q17" s="17"/>
      <c r="R17" s="17"/>
      <c r="S17" s="17"/>
      <c r="T17" s="16" t="s">
        <v>27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9">
        <f>PRODUCT(E14+Q14)</f>
        <v>0</v>
      </c>
      <c r="F18" s="49">
        <f>PRODUCT(F14+R14)</f>
        <v>0</v>
      </c>
      <c r="G18" s="49">
        <f>PRODUCT(G14+S14)</f>
        <v>0</v>
      </c>
      <c r="H18" s="49">
        <f>PRODUCT(H14+T14)</f>
        <v>0</v>
      </c>
      <c r="I18" s="49">
        <f>PRODUCT(I14+U14)</f>
        <v>0</v>
      </c>
      <c r="J18" s="68">
        <v>0</v>
      </c>
      <c r="K18" s="16">
        <v>0</v>
      </c>
      <c r="L18" s="55">
        <v>0</v>
      </c>
      <c r="M18" s="55">
        <v>0</v>
      </c>
      <c r="N18" s="55">
        <v>0</v>
      </c>
      <c r="O18" s="55">
        <v>0</v>
      </c>
      <c r="Q18" s="17"/>
      <c r="R18" s="17"/>
      <c r="S18" s="17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9">
        <f>PRODUCT(AA14+AM14)</f>
        <v>101</v>
      </c>
      <c r="F19" s="49">
        <f>PRODUCT(AB14+AN14)</f>
        <v>4</v>
      </c>
      <c r="G19" s="49">
        <f>PRODUCT(AC14+AO14)</f>
        <v>54</v>
      </c>
      <c r="H19" s="49">
        <f>PRODUCT(AD14+AP14)</f>
        <v>63</v>
      </c>
      <c r="I19" s="49">
        <f>PRODUCT(AE14+AQ14)</f>
        <v>295</v>
      </c>
      <c r="J19" s="68">
        <f>PRODUCT(I19/K19)</f>
        <v>0.56297709923664119</v>
      </c>
      <c r="K19" s="10">
        <f>PRODUCT(AG14+AS14)</f>
        <v>524</v>
      </c>
      <c r="L19" s="55">
        <f>PRODUCT((F19+G19)/E19)</f>
        <v>0.57425742574257421</v>
      </c>
      <c r="M19" s="55">
        <f>PRODUCT(H19/E19)</f>
        <v>0.62376237623762376</v>
      </c>
      <c r="N19" s="55">
        <f>PRODUCT((F19+G19+H19)/E19)</f>
        <v>1.198019801980198</v>
      </c>
      <c r="O19" s="55">
        <f>PRODUCT(I19/86)</f>
        <v>3.4302325581395348</v>
      </c>
      <c r="Q19" s="17"/>
      <c r="R19" s="17"/>
      <c r="S19" s="16"/>
      <c r="T19" s="17"/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6" t="s">
        <v>13</v>
      </c>
      <c r="C20" s="47"/>
      <c r="D20" s="48"/>
      <c r="E20" s="49">
        <f>SUM(E17:E19)</f>
        <v>101</v>
      </c>
      <c r="F20" s="49">
        <f t="shared" ref="F20:I20" si="0">SUM(F17:F19)</f>
        <v>4</v>
      </c>
      <c r="G20" s="49">
        <f t="shared" si="0"/>
        <v>54</v>
      </c>
      <c r="H20" s="49">
        <f t="shared" si="0"/>
        <v>63</v>
      </c>
      <c r="I20" s="49">
        <f t="shared" si="0"/>
        <v>295</v>
      </c>
      <c r="J20" s="68">
        <f>PRODUCT(I20/K20)</f>
        <v>0.56297709923664119</v>
      </c>
      <c r="K20" s="16">
        <f>SUM(K17:K19)</f>
        <v>524</v>
      </c>
      <c r="L20" s="55">
        <f>PRODUCT((F20+G20)/E20)</f>
        <v>0.57425742574257421</v>
      </c>
      <c r="M20" s="55">
        <f>PRODUCT(H20/E20)</f>
        <v>0.62376237623762376</v>
      </c>
      <c r="N20" s="55">
        <f>PRODUCT((F20+G20+H20)/E20)</f>
        <v>1.198019801980198</v>
      </c>
      <c r="O20" s="55">
        <v>3.43</v>
      </c>
      <c r="Q20" s="10"/>
      <c r="R20" s="10"/>
      <c r="S20" s="10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6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6"/>
      <c r="V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6"/>
      <c r="V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6"/>
      <c r="V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6"/>
      <c r="V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6"/>
      <c r="V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6"/>
      <c r="V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2018-12-09T00:24:28Z</dcterms:modified>
</cp:coreProperties>
</file>