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N14" i="4" l="1"/>
  <c r="K14" i="4"/>
  <c r="AS11" i="4"/>
  <c r="AQ11" i="4"/>
  <c r="AP11" i="4"/>
  <c r="AO11" i="4"/>
  <c r="AN11" i="4"/>
  <c r="AM11" i="4"/>
  <c r="AE11" i="4"/>
  <c r="AD11" i="4"/>
  <c r="AC11" i="4"/>
  <c r="AB11" i="4"/>
  <c r="AA11" i="4"/>
  <c r="W11" i="4"/>
  <c r="U11" i="4"/>
  <c r="T11" i="4"/>
  <c r="S11" i="4"/>
  <c r="R11" i="4"/>
  <c r="Q11" i="4"/>
  <c r="K11" i="4"/>
  <c r="I11" i="4"/>
  <c r="I15" i="4" s="1"/>
  <c r="H11" i="4"/>
  <c r="H15" i="4" s="1"/>
  <c r="G11" i="4"/>
  <c r="G15" i="4" s="1"/>
  <c r="F11" i="4"/>
  <c r="F15" i="4" s="1"/>
  <c r="E11" i="4"/>
  <c r="E15" i="4" s="1"/>
  <c r="AG6" i="4"/>
  <c r="AG5" i="4"/>
  <c r="AG11" i="4" s="1"/>
  <c r="K16" i="4" s="1"/>
  <c r="V11" i="4" l="1"/>
  <c r="AR11" i="4"/>
  <c r="K15" i="4"/>
  <c r="J15" i="4" s="1"/>
  <c r="E16" i="4"/>
  <c r="E17" i="4" s="1"/>
  <c r="G16" i="4"/>
  <c r="G17" i="4" s="1"/>
  <c r="I16" i="4"/>
  <c r="J16" i="4" s="1"/>
  <c r="F16" i="4"/>
  <c r="H16" i="4"/>
  <c r="I17" i="4"/>
  <c r="O15" i="4"/>
  <c r="F17" i="4"/>
  <c r="N15" i="4"/>
  <c r="L15" i="4"/>
  <c r="H17" i="4"/>
  <c r="M15" i="4"/>
  <c r="O16" i="4"/>
  <c r="L16" i="4"/>
  <c r="M16" i="4"/>
  <c r="J11" i="4"/>
  <c r="AF11" i="4"/>
  <c r="N16" i="4" l="1"/>
  <c r="K17" i="4"/>
  <c r="J17" i="4" s="1"/>
  <c r="M17" i="4"/>
  <c r="O17" i="4"/>
  <c r="N17" i="4"/>
  <c r="L17" i="4"/>
  <c r="AC14" i="1" l="1"/>
  <c r="V14" i="1"/>
  <c r="O14" i="1" l="1"/>
  <c r="O18" i="1" l="1"/>
  <c r="AI14" i="1"/>
  <c r="AH14" i="1"/>
  <c r="AG14" i="1"/>
  <c r="AF14" i="1"/>
  <c r="AE14" i="1"/>
  <c r="AD14" i="1"/>
  <c r="AA14" i="1"/>
  <c r="Z14" i="1"/>
  <c r="Y14" i="1"/>
  <c r="X14" i="1"/>
  <c r="W14" i="1"/>
  <c r="T14" i="1"/>
  <c r="S14" i="1"/>
  <c r="R14" i="1"/>
  <c r="Q14" i="1"/>
  <c r="P14" i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N14" i="1" l="1"/>
  <c r="N18" i="1" s="1"/>
  <c r="D15" i="1"/>
  <c r="M18" i="1"/>
  <c r="G21" i="1"/>
  <c r="K18" i="1"/>
  <c r="F21" i="1"/>
  <c r="H21" i="1"/>
  <c r="E21" i="1"/>
  <c r="O21" i="1"/>
  <c r="I21" i="1"/>
  <c r="L18" i="1"/>
  <c r="N21" i="1" l="1"/>
  <c r="M21" i="1"/>
  <c r="K21" i="1"/>
  <c r="L21" i="1"/>
</calcChain>
</file>

<file path=xl/sharedStrings.xml><?xml version="1.0" encoding="utf-8"?>
<sst xmlns="http://schemas.openxmlformats.org/spreadsheetml/2006/main" count="186" uniqueCount="76">
  <si>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</si>
  <si>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</si>
  <si>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</si>
  <si>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</si>
  <si>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</si>
  <si>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</si>
  <si>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</si>
  <si>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</si>
  <si>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</si>
  <si>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</si>
  <si>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</si>
  <si>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</si>
  <si>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</si>
  <si>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</si>
  <si>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</si>
  <si>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</si>
  <si>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</si>
  <si>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</si>
  <si>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</si>
  <si>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</si>
  <si>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</si>
  <si>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</si>
  <si>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</si>
  <si>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</si>
  <si>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</si>
  <si>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</si>
  <si>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</si>
  <si>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</si>
  <si>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</si>
  <si>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</si>
  <si>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</si>
  <si>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</si>
  <si>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</si>
  <si>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</si>
  <si>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Kiri</t>
  </si>
  <si>
    <t>Seurat</t>
  </si>
  <si>
    <t>Kiri = Jyväskylän Kiri  (1930),  kasvattajaseura</t>
  </si>
  <si>
    <t>suomensarja</t>
  </si>
  <si>
    <t>LieKi</t>
  </si>
  <si>
    <t>LieKi = Lievestuoreen Kisa  (1927)</t>
  </si>
  <si>
    <t>Aleksi Ahola</t>
  </si>
  <si>
    <t>17.3.1997   Jyväskylä</t>
  </si>
  <si>
    <t>07.08. 2014  JymyJussit - Kiri  2-0  (7-4, 3-0)</t>
  </si>
  <si>
    <t>12.</t>
  </si>
  <si>
    <t>3.</t>
  </si>
  <si>
    <t>1.</t>
  </si>
  <si>
    <t>4.</t>
  </si>
  <si>
    <t>Kiri  2</t>
  </si>
  <si>
    <t>YKKÖSPESIS</t>
  </si>
  <si>
    <t>02.08. 2015  ViVe - Kiri  2-0  (8-2, 3-2)</t>
  </si>
  <si>
    <t>2.  ottelu</t>
  </si>
  <si>
    <t>ykköspesis</t>
  </si>
  <si>
    <t>8.</t>
  </si>
  <si>
    <t>HP</t>
  </si>
  <si>
    <t>HP = Haminan Palloilijat  (1928)</t>
  </si>
  <si>
    <t>5.</t>
  </si>
  <si>
    <t>Lyöty</t>
  </si>
  <si>
    <t>Tuotu</t>
  </si>
  <si>
    <t xml:space="preserve"> Arvo-ottelut</t>
  </si>
  <si>
    <t>Mitalit</t>
  </si>
  <si>
    <t>hSM</t>
  </si>
  <si>
    <t>17 v   4 kk 21 pv</t>
  </si>
  <si>
    <t>18 v   4 kk 16 pv</t>
  </si>
  <si>
    <t>SUOMENSARJA</t>
  </si>
  <si>
    <t>KAIKKI OTTELUT</t>
  </si>
  <si>
    <t>YHTEENSÄ</t>
  </si>
  <si>
    <t>10.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</si>
  <si>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</si>
  <si>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</si>
  <si>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</si>
  <si>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</si>
  <si>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</si>
  <si>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</si>
  <si>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7.</t>
  </si>
  <si>
    <t>LU</t>
  </si>
  <si>
    <t>LU = Laukaan Urheilijat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</si>
</sst>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4" borderId="3" xfId="0" quotePrefix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7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0" fillId="2" borderId="0" xfId="0" applyFill="1"/>
    <xf numFmtId="49" fontId="3" fillId="3" borderId="2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165" fontId="3" fillId="2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60" customWidth="1"/>
    <col min="3" max="3" width="6.7109375" style="59" customWidth="1"/>
    <col min="4" max="4" width="10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8" customWidth="1"/>
    <col min="16" max="20" width="5.7109375" style="59" customWidth="1"/>
    <col min="21" max="21" width="8.7109375" style="59" customWidth="1"/>
    <col min="22" max="22" width="0.7109375" style="38" customWidth="1"/>
    <col min="23" max="27" width="5.7109375" style="59" customWidth="1"/>
    <col min="28" max="28" width="8.7109375" style="59" customWidth="1"/>
    <col min="29" max="29" width="0.7109375" style="38" customWidth="1"/>
    <col min="30" max="35" width="5.7109375" style="59" customWidth="1"/>
    <col min="36" max="36" width="35.7109375" style="1" customWidth="1"/>
    <col min="37" max="16384" width="9.140625" style="6"/>
  </cols>
  <sheetData>
    <row r="1" spans="1:36" ht="18" customHeight="1" x14ac:dyDescent="0.2">
      <c r="A1" s="1"/>
      <c r="B1" s="2" t="s">
        <v>40</v>
      </c>
      <c r="C1" s="3"/>
      <c r="D1" s="4"/>
      <c r="E1" s="5" t="s">
        <v>41</v>
      </c>
      <c r="F1" s="2"/>
      <c r="G1" s="3"/>
      <c r="H1" s="2"/>
      <c r="I1" s="3"/>
      <c r="J1" s="3"/>
      <c r="K1" s="3"/>
      <c r="L1" s="2"/>
      <c r="M1" s="3"/>
      <c r="N1" s="3"/>
      <c r="O1" s="2"/>
      <c r="P1" s="2"/>
      <c r="Q1" s="3"/>
      <c r="R1" s="3"/>
      <c r="S1" s="3"/>
      <c r="T1" s="3"/>
      <c r="U1" s="3"/>
      <c r="V1" s="2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17"/>
      <c r="W2" s="20" t="s">
        <v>16</v>
      </c>
      <c r="X2" s="12"/>
      <c r="Y2" s="12"/>
      <c r="Z2" s="12"/>
      <c r="AA2" s="12"/>
      <c r="AB2" s="13"/>
      <c r="AC2" s="17"/>
      <c r="AD2" s="20" t="s">
        <v>58</v>
      </c>
      <c r="AE2" s="12"/>
      <c r="AF2" s="12"/>
      <c r="AG2" s="18"/>
      <c r="AH2" s="12" t="s">
        <v>59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60</v>
      </c>
      <c r="AG3" s="13" t="s">
        <v>31</v>
      </c>
      <c r="AH3" s="15" t="s">
        <v>32</v>
      </c>
      <c r="AI3" s="16" t="s">
        <v>33</v>
      </c>
      <c r="AJ3" s="7"/>
    </row>
    <row r="4" spans="1:36" s="21" customFormat="1" ht="15" customHeight="1" x14ac:dyDescent="0.2">
      <c r="A4" s="7"/>
      <c r="B4" s="30">
        <v>2013</v>
      </c>
      <c r="C4" s="62" t="s">
        <v>44</v>
      </c>
      <c r="D4" s="63" t="s">
        <v>38</v>
      </c>
      <c r="E4" s="30"/>
      <c r="F4" s="31" t="s">
        <v>37</v>
      </c>
      <c r="G4" s="30"/>
      <c r="H4" s="30"/>
      <c r="I4" s="30"/>
      <c r="J4" s="62"/>
      <c r="K4" s="62"/>
      <c r="L4" s="62"/>
      <c r="M4" s="66"/>
      <c r="N4" s="32"/>
      <c r="O4" s="22"/>
      <c r="P4" s="27"/>
      <c r="Q4" s="24"/>
      <c r="R4" s="24"/>
      <c r="S4" s="23"/>
      <c r="T4" s="23"/>
      <c r="U4" s="23"/>
      <c r="V4" s="22"/>
      <c r="W4" s="28"/>
      <c r="X4" s="28"/>
      <c r="Y4" s="28"/>
      <c r="Z4" s="28"/>
      <c r="AA4" s="28"/>
      <c r="AB4" s="28"/>
      <c r="AC4" s="22"/>
      <c r="AD4" s="23"/>
      <c r="AE4" s="27"/>
      <c r="AF4" s="25"/>
      <c r="AG4" s="24"/>
      <c r="AH4" s="29"/>
      <c r="AI4" s="23"/>
      <c r="AJ4" s="7"/>
    </row>
    <row r="5" spans="1:36" s="21" customFormat="1" ht="15" customHeight="1" x14ac:dyDescent="0.2">
      <c r="A5" s="7"/>
      <c r="B5" s="30">
        <v>2014</v>
      </c>
      <c r="C5" s="62" t="s">
        <v>45</v>
      </c>
      <c r="D5" s="63" t="s">
        <v>38</v>
      </c>
      <c r="E5" s="30"/>
      <c r="F5" s="31" t="s">
        <v>37</v>
      </c>
      <c r="G5" s="30"/>
      <c r="H5" s="30"/>
      <c r="I5" s="30"/>
      <c r="J5" s="62"/>
      <c r="K5" s="62"/>
      <c r="L5" s="62"/>
      <c r="M5" s="66"/>
      <c r="N5" s="32"/>
      <c r="O5" s="22"/>
      <c r="P5" s="27"/>
      <c r="Q5" s="24"/>
      <c r="R5" s="24"/>
      <c r="S5" s="23"/>
      <c r="T5" s="23"/>
      <c r="U5" s="23"/>
      <c r="V5" s="22"/>
      <c r="W5" s="28"/>
      <c r="X5" s="28"/>
      <c r="Y5" s="28"/>
      <c r="Z5" s="28"/>
      <c r="AA5" s="28"/>
      <c r="AB5" s="28"/>
      <c r="AC5" s="22"/>
      <c r="AD5" s="23"/>
      <c r="AE5" s="27"/>
      <c r="AF5" s="25"/>
      <c r="AG5" s="24"/>
      <c r="AH5" s="29"/>
      <c r="AI5" s="23"/>
      <c r="AJ5" s="7"/>
    </row>
    <row r="6" spans="1:36" ht="15" customHeight="1" x14ac:dyDescent="0.2">
      <c r="A6" s="1"/>
      <c r="B6" s="23">
        <v>2014</v>
      </c>
      <c r="C6" s="23" t="s">
        <v>43</v>
      </c>
      <c r="D6" s="27" t="s">
        <v>34</v>
      </c>
      <c r="E6" s="23">
        <v>1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9">
        <v>0</v>
      </c>
      <c r="N6" s="64">
        <v>0</v>
      </c>
      <c r="O6" s="65">
        <v>3</v>
      </c>
      <c r="P6" s="23"/>
      <c r="Q6" s="24"/>
      <c r="R6" s="24"/>
      <c r="S6" s="23"/>
      <c r="T6" s="23"/>
      <c r="U6" s="23"/>
      <c r="V6" s="65">
        <v>3</v>
      </c>
      <c r="W6" s="28"/>
      <c r="X6" s="28"/>
      <c r="Y6" s="28"/>
      <c r="Z6" s="28"/>
      <c r="AA6" s="28"/>
      <c r="AB6" s="28"/>
      <c r="AC6" s="65">
        <v>3</v>
      </c>
      <c r="AD6" s="23"/>
      <c r="AE6" s="27"/>
      <c r="AF6" s="25"/>
      <c r="AG6" s="24"/>
      <c r="AH6" s="29"/>
      <c r="AI6" s="23"/>
      <c r="AJ6" s="7"/>
    </row>
    <row r="7" spans="1:36" s="21" customFormat="1" ht="15" customHeight="1" x14ac:dyDescent="0.2">
      <c r="A7" s="7"/>
      <c r="B7" s="30">
        <v>2015</v>
      </c>
      <c r="C7" s="62" t="s">
        <v>46</v>
      </c>
      <c r="D7" s="63" t="s">
        <v>47</v>
      </c>
      <c r="E7" s="30"/>
      <c r="F7" s="31" t="s">
        <v>37</v>
      </c>
      <c r="G7" s="30"/>
      <c r="H7" s="30"/>
      <c r="I7" s="30"/>
      <c r="J7" s="62"/>
      <c r="K7" s="62"/>
      <c r="L7" s="62"/>
      <c r="M7" s="66"/>
      <c r="N7" s="32"/>
      <c r="O7" s="22"/>
      <c r="P7" s="27"/>
      <c r="Q7" s="24"/>
      <c r="R7" s="24"/>
      <c r="S7" s="23"/>
      <c r="T7" s="23"/>
      <c r="U7" s="23"/>
      <c r="V7" s="22"/>
      <c r="W7" s="28"/>
      <c r="X7" s="28"/>
      <c r="Y7" s="28"/>
      <c r="Z7" s="28"/>
      <c r="AA7" s="28"/>
      <c r="AB7" s="28"/>
      <c r="AC7" s="22"/>
      <c r="AD7" s="23"/>
      <c r="AE7" s="27"/>
      <c r="AF7" s="25"/>
      <c r="AG7" s="24"/>
      <c r="AH7" s="29"/>
      <c r="AI7" s="23"/>
      <c r="AJ7" s="7"/>
    </row>
    <row r="8" spans="1:36" s="21" customFormat="1" ht="15" customHeight="1" x14ac:dyDescent="0.2">
      <c r="A8" s="7"/>
      <c r="B8" s="67">
        <v>2015</v>
      </c>
      <c r="C8" s="68" t="s">
        <v>43</v>
      </c>
      <c r="D8" s="69" t="s">
        <v>38</v>
      </c>
      <c r="E8" s="67"/>
      <c r="F8" s="70" t="s">
        <v>51</v>
      </c>
      <c r="G8" s="71"/>
      <c r="H8" s="68"/>
      <c r="I8" s="67"/>
      <c r="J8" s="68"/>
      <c r="K8" s="68"/>
      <c r="L8" s="68"/>
      <c r="M8" s="72"/>
      <c r="N8" s="73"/>
      <c r="O8" s="22"/>
      <c r="P8" s="27"/>
      <c r="Q8" s="24"/>
      <c r="R8" s="24"/>
      <c r="S8" s="23"/>
      <c r="T8" s="23"/>
      <c r="U8" s="23"/>
      <c r="V8" s="22"/>
      <c r="W8" s="28"/>
      <c r="X8" s="28"/>
      <c r="Y8" s="28"/>
      <c r="Z8" s="28"/>
      <c r="AA8" s="28"/>
      <c r="AB8" s="28"/>
      <c r="AC8" s="22"/>
      <c r="AD8" s="23"/>
      <c r="AE8" s="27"/>
      <c r="AF8" s="25"/>
      <c r="AG8" s="24"/>
      <c r="AH8" s="29"/>
      <c r="AI8" s="23"/>
      <c r="AJ8" s="7"/>
    </row>
    <row r="9" spans="1:36" ht="15" customHeight="1" x14ac:dyDescent="0.2">
      <c r="A9" s="1"/>
      <c r="B9" s="23">
        <v>2015</v>
      </c>
      <c r="C9" s="23" t="s">
        <v>46</v>
      </c>
      <c r="D9" s="27" t="s">
        <v>34</v>
      </c>
      <c r="E9" s="23">
        <v>1</v>
      </c>
      <c r="F9" s="23">
        <v>0</v>
      </c>
      <c r="G9" s="23">
        <v>0</v>
      </c>
      <c r="H9" s="23">
        <v>1</v>
      </c>
      <c r="I9" s="23">
        <v>1</v>
      </c>
      <c r="J9" s="23">
        <v>1</v>
      </c>
      <c r="K9" s="23">
        <v>0</v>
      </c>
      <c r="L9" s="23">
        <v>0</v>
      </c>
      <c r="M9" s="23">
        <v>0</v>
      </c>
      <c r="N9" s="45">
        <v>0.5</v>
      </c>
      <c r="O9" s="78">
        <v>2</v>
      </c>
      <c r="P9" s="23"/>
      <c r="Q9" s="24"/>
      <c r="R9" s="24"/>
      <c r="S9" s="23"/>
      <c r="T9" s="23"/>
      <c r="U9" s="23"/>
      <c r="V9" s="17">
        <v>2</v>
      </c>
      <c r="W9" s="28"/>
      <c r="X9" s="28"/>
      <c r="Y9" s="28"/>
      <c r="Z9" s="28"/>
      <c r="AA9" s="28"/>
      <c r="AB9" s="28"/>
      <c r="AC9" s="17">
        <v>2</v>
      </c>
      <c r="AD9" s="23"/>
      <c r="AE9" s="27"/>
      <c r="AF9" s="25"/>
      <c r="AG9" s="24"/>
      <c r="AH9" s="29"/>
      <c r="AI9" s="23"/>
      <c r="AJ9" s="7"/>
    </row>
    <row r="10" spans="1:36" s="21" customFormat="1" ht="15" customHeight="1" x14ac:dyDescent="0.2">
      <c r="A10" s="7"/>
      <c r="B10" s="67">
        <v>2016</v>
      </c>
      <c r="C10" s="68" t="s">
        <v>52</v>
      </c>
      <c r="D10" s="69" t="s">
        <v>53</v>
      </c>
      <c r="E10" s="67"/>
      <c r="F10" s="70" t="s">
        <v>51</v>
      </c>
      <c r="G10" s="71"/>
      <c r="H10" s="68"/>
      <c r="I10" s="67"/>
      <c r="J10" s="68"/>
      <c r="K10" s="68"/>
      <c r="L10" s="68"/>
      <c r="M10" s="72"/>
      <c r="N10" s="73"/>
      <c r="O10" s="22"/>
      <c r="P10" s="27"/>
      <c r="Q10" s="24"/>
      <c r="R10" s="24"/>
      <c r="S10" s="23"/>
      <c r="T10" s="23"/>
      <c r="U10" s="23"/>
      <c r="V10" s="22"/>
      <c r="W10" s="28"/>
      <c r="X10" s="28"/>
      <c r="Y10" s="28"/>
      <c r="Z10" s="28"/>
      <c r="AA10" s="28"/>
      <c r="AB10" s="28"/>
      <c r="AC10" s="22"/>
      <c r="AD10" s="23"/>
      <c r="AE10" s="27"/>
      <c r="AF10" s="25"/>
      <c r="AG10" s="24"/>
      <c r="AH10" s="29"/>
      <c r="AI10" s="23"/>
      <c r="AJ10" s="7"/>
    </row>
    <row r="11" spans="1:36" s="21" customFormat="1" ht="15" customHeight="1" x14ac:dyDescent="0.2">
      <c r="A11" s="7"/>
      <c r="B11" s="67">
        <v>2017</v>
      </c>
      <c r="C11" s="67" t="s">
        <v>55</v>
      </c>
      <c r="D11" s="76" t="s">
        <v>34</v>
      </c>
      <c r="E11" s="67"/>
      <c r="F11" s="70" t="s">
        <v>51</v>
      </c>
      <c r="G11" s="71"/>
      <c r="H11" s="68"/>
      <c r="I11" s="67"/>
      <c r="J11" s="68"/>
      <c r="K11" s="68"/>
      <c r="L11" s="68"/>
      <c r="M11" s="72"/>
      <c r="N11" s="73"/>
      <c r="O11" s="22"/>
      <c r="P11" s="27"/>
      <c r="Q11" s="24"/>
      <c r="R11" s="24"/>
      <c r="S11" s="23"/>
      <c r="T11" s="23"/>
      <c r="U11" s="23"/>
      <c r="V11" s="22"/>
      <c r="W11" s="28"/>
      <c r="X11" s="28"/>
      <c r="Y11" s="28"/>
      <c r="Z11" s="28"/>
      <c r="AA11" s="28"/>
      <c r="AB11" s="28"/>
      <c r="AC11" s="22"/>
      <c r="AD11" s="23"/>
      <c r="AE11" s="27"/>
      <c r="AF11" s="25"/>
      <c r="AG11" s="24"/>
      <c r="AH11" s="29"/>
      <c r="AI11" s="23"/>
      <c r="AJ11" s="7"/>
    </row>
    <row r="12" spans="1:36" s="21" customFormat="1" ht="15" customHeight="1" x14ac:dyDescent="0.2">
      <c r="A12" s="7"/>
      <c r="B12" s="67">
        <v>2018</v>
      </c>
      <c r="C12" s="68" t="s">
        <v>66</v>
      </c>
      <c r="D12" s="69" t="s">
        <v>38</v>
      </c>
      <c r="E12" s="67"/>
      <c r="F12" s="70" t="s">
        <v>51</v>
      </c>
      <c r="G12" s="71"/>
      <c r="H12" s="68"/>
      <c r="I12" s="67"/>
      <c r="J12" s="68"/>
      <c r="K12" s="68"/>
      <c r="L12" s="68"/>
      <c r="M12" s="72"/>
      <c r="N12" s="73"/>
      <c r="O12" s="22"/>
      <c r="P12" s="27"/>
      <c r="Q12" s="24"/>
      <c r="R12" s="24"/>
      <c r="S12" s="23"/>
      <c r="T12" s="23"/>
      <c r="U12" s="23"/>
      <c r="V12" s="22"/>
      <c r="W12" s="28"/>
      <c r="X12" s="28"/>
      <c r="Y12" s="28"/>
      <c r="Z12" s="28"/>
      <c r="AA12" s="28"/>
      <c r="AB12" s="28"/>
      <c r="AC12" s="22"/>
      <c r="AD12" s="23"/>
      <c r="AE12" s="27"/>
      <c r="AF12" s="25"/>
      <c r="AG12" s="24"/>
      <c r="AH12" s="29"/>
      <c r="AI12" s="23"/>
      <c r="AJ12" s="7"/>
    </row>
    <row r="13" spans="1:36" s="21" customFormat="1" ht="15" customHeight="1" x14ac:dyDescent="0.2">
      <c r="A13" s="7"/>
      <c r="B13" s="67">
        <v>2019</v>
      </c>
      <c r="C13" s="68" t="s">
        <v>73</v>
      </c>
      <c r="D13" s="69" t="s">
        <v>74</v>
      </c>
      <c r="E13" s="67"/>
      <c r="F13" s="70" t="s">
        <v>51</v>
      </c>
      <c r="G13" s="71"/>
      <c r="H13" s="68"/>
      <c r="I13" s="67"/>
      <c r="J13" s="68"/>
      <c r="K13" s="68"/>
      <c r="L13" s="68"/>
      <c r="M13" s="72"/>
      <c r="N13" s="73"/>
      <c r="O13" s="22"/>
      <c r="P13" s="27"/>
      <c r="Q13" s="24"/>
      <c r="R13" s="24"/>
      <c r="S13" s="23"/>
      <c r="T13" s="23"/>
      <c r="U13" s="23"/>
      <c r="V13" s="22"/>
      <c r="W13" s="28"/>
      <c r="X13" s="28"/>
      <c r="Y13" s="28"/>
      <c r="Z13" s="28"/>
      <c r="AA13" s="28"/>
      <c r="AB13" s="28"/>
      <c r="AC13" s="22"/>
      <c r="AD13" s="23"/>
      <c r="AE13" s="27"/>
      <c r="AF13" s="25"/>
      <c r="AG13" s="24"/>
      <c r="AH13" s="29"/>
      <c r="AI13" s="23"/>
      <c r="AJ13" s="7"/>
    </row>
    <row r="14" spans="1:36" s="21" customFormat="1" ht="15" customHeight="1" x14ac:dyDescent="0.2">
      <c r="A14" s="1"/>
      <c r="B14" s="14" t="s">
        <v>7</v>
      </c>
      <c r="C14" s="15"/>
      <c r="D14" s="13"/>
      <c r="E14" s="16">
        <f t="shared" ref="E14:M14" si="0">SUM(E4:E13)</f>
        <v>2</v>
      </c>
      <c r="F14" s="16">
        <f t="shared" si="0"/>
        <v>0</v>
      </c>
      <c r="G14" s="16">
        <f t="shared" si="0"/>
        <v>0</v>
      </c>
      <c r="H14" s="16">
        <f t="shared" si="0"/>
        <v>1</v>
      </c>
      <c r="I14" s="16">
        <f t="shared" si="0"/>
        <v>1</v>
      </c>
      <c r="J14" s="16">
        <f t="shared" si="0"/>
        <v>1</v>
      </c>
      <c r="K14" s="16">
        <f t="shared" si="0"/>
        <v>0</v>
      </c>
      <c r="L14" s="16">
        <f t="shared" si="0"/>
        <v>0</v>
      </c>
      <c r="M14" s="15">
        <f t="shared" si="0"/>
        <v>0</v>
      </c>
      <c r="N14" s="61">
        <f>PRODUCT(I14/O14)</f>
        <v>0.2</v>
      </c>
      <c r="O14" s="65">
        <f t="shared" ref="O14:T14" si="1">SUM(O4:O13)</f>
        <v>5</v>
      </c>
      <c r="P14" s="16">
        <f t="shared" si="1"/>
        <v>0</v>
      </c>
      <c r="Q14" s="13">
        <f t="shared" si="1"/>
        <v>0</v>
      </c>
      <c r="R14" s="16">
        <f t="shared" si="1"/>
        <v>0</v>
      </c>
      <c r="S14" s="16">
        <f t="shared" si="1"/>
        <v>0</v>
      </c>
      <c r="T14" s="16">
        <f t="shared" si="1"/>
        <v>0</v>
      </c>
      <c r="U14" s="61">
        <v>0</v>
      </c>
      <c r="V14" s="65">
        <f t="shared" ref="V14:AA14" si="2">SUM(V4:V13)</f>
        <v>5</v>
      </c>
      <c r="W14" s="16">
        <f t="shared" si="2"/>
        <v>0</v>
      </c>
      <c r="X14" s="16">
        <f t="shared" si="2"/>
        <v>0</v>
      </c>
      <c r="Y14" s="16">
        <f t="shared" si="2"/>
        <v>0</v>
      </c>
      <c r="Z14" s="16">
        <f t="shared" si="2"/>
        <v>0</v>
      </c>
      <c r="AA14" s="16">
        <f t="shared" si="2"/>
        <v>0</v>
      </c>
      <c r="AB14" s="61">
        <v>0</v>
      </c>
      <c r="AC14" s="65">
        <f t="shared" ref="AC14:AI14" si="3">SUM(AC4:AC13)</f>
        <v>5</v>
      </c>
      <c r="AD14" s="16">
        <f t="shared" si="3"/>
        <v>0</v>
      </c>
      <c r="AE14" s="16">
        <f t="shared" si="3"/>
        <v>0</v>
      </c>
      <c r="AF14" s="16">
        <f t="shared" si="3"/>
        <v>0</v>
      </c>
      <c r="AG14" s="16">
        <f t="shared" si="3"/>
        <v>0</v>
      </c>
      <c r="AH14" s="16">
        <f t="shared" si="3"/>
        <v>0</v>
      </c>
      <c r="AI14" s="16">
        <f t="shared" si="3"/>
        <v>0</v>
      </c>
      <c r="AJ14" s="7"/>
    </row>
    <row r="15" spans="1:36" ht="15" customHeight="1" x14ac:dyDescent="0.2">
      <c r="A15" s="7"/>
      <c r="B15" s="33" t="s">
        <v>2</v>
      </c>
      <c r="C15" s="29"/>
      <c r="D15" s="34">
        <f>SUM(F14:H14)+((I14-F14-G14)/3)+(E14/3)+(AD14*25)+(AE14*25)+(AF14*10)+(AG14*25)+(AH14*20)+(AI14*15)</f>
        <v>2</v>
      </c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7"/>
      <c r="AI15" s="35"/>
      <c r="AJ15" s="7"/>
    </row>
    <row r="16" spans="1:36" s="21" customFormat="1" ht="15" customHeight="1" x14ac:dyDescent="0.25">
      <c r="A16" s="7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8"/>
      <c r="P16" s="35"/>
      <c r="Q16" s="39"/>
      <c r="R16" s="35"/>
      <c r="S16" s="35"/>
      <c r="T16" s="35"/>
      <c r="U16" s="35"/>
      <c r="V16" s="38"/>
      <c r="W16" s="35"/>
      <c r="X16" s="35"/>
      <c r="Y16" s="35"/>
      <c r="Z16" s="35"/>
      <c r="AA16" s="35"/>
      <c r="AB16" s="35"/>
      <c r="AC16" s="38"/>
      <c r="AD16" s="35"/>
      <c r="AE16" s="35"/>
      <c r="AF16" s="35"/>
      <c r="AG16" s="35"/>
      <c r="AH16" s="35"/>
      <c r="AI16" s="35"/>
      <c r="AJ16" s="7"/>
    </row>
    <row r="17" spans="1:37" ht="15" customHeight="1" x14ac:dyDescent="0.25">
      <c r="A17" s="7"/>
      <c r="B17" s="20" t="s">
        <v>25</v>
      </c>
      <c r="C17" s="40"/>
      <c r="D17" s="40"/>
      <c r="E17" s="16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35"/>
      <c r="K17" s="16" t="s">
        <v>27</v>
      </c>
      <c r="L17" s="16" t="s">
        <v>28</v>
      </c>
      <c r="M17" s="16" t="s">
        <v>29</v>
      </c>
      <c r="N17" s="16" t="s">
        <v>22</v>
      </c>
      <c r="O17" s="22"/>
      <c r="P17" s="41" t="s">
        <v>30</v>
      </c>
      <c r="Q17" s="10"/>
      <c r="R17" s="10"/>
      <c r="S17" s="10"/>
      <c r="T17" s="42"/>
      <c r="U17" s="42"/>
      <c r="V17" s="42"/>
      <c r="W17" s="42"/>
      <c r="X17" s="42"/>
      <c r="Y17" s="42"/>
      <c r="Z17" s="42"/>
      <c r="AA17" s="10"/>
      <c r="AB17" s="10"/>
      <c r="AC17" s="42"/>
      <c r="AD17" s="10"/>
      <c r="AE17" s="10"/>
      <c r="AF17" s="10"/>
      <c r="AG17" s="10"/>
      <c r="AH17" s="10"/>
      <c r="AI17" s="43"/>
      <c r="AJ17" s="7"/>
      <c r="AK17" s="35"/>
    </row>
    <row r="18" spans="1:37" ht="15" customHeight="1" x14ac:dyDescent="0.2">
      <c r="A18" s="7"/>
      <c r="B18" s="41" t="s">
        <v>13</v>
      </c>
      <c r="C18" s="10"/>
      <c r="D18" s="43"/>
      <c r="E18" s="23">
        <f>PRODUCT(E14)</f>
        <v>2</v>
      </c>
      <c r="F18" s="23">
        <f>PRODUCT(F14)</f>
        <v>0</v>
      </c>
      <c r="G18" s="23">
        <f>PRODUCT(G14)</f>
        <v>0</v>
      </c>
      <c r="H18" s="23">
        <f>PRODUCT(H14)</f>
        <v>1</v>
      </c>
      <c r="I18" s="23">
        <f>PRODUCT(I14)</f>
        <v>1</v>
      </c>
      <c r="J18" s="35"/>
      <c r="K18" s="44">
        <f>PRODUCT((F18+G18)/E18)</f>
        <v>0</v>
      </c>
      <c r="L18" s="44">
        <f>PRODUCT(H18/E18)</f>
        <v>0.5</v>
      </c>
      <c r="M18" s="44">
        <f>PRODUCT(I18/E18)</f>
        <v>0.5</v>
      </c>
      <c r="N18" s="26">
        <f>PRODUCT(N14)</f>
        <v>0.2</v>
      </c>
      <c r="O18" s="22">
        <f>PRODUCT(O14)</f>
        <v>5</v>
      </c>
      <c r="P18" s="88" t="s">
        <v>9</v>
      </c>
      <c r="Q18" s="108"/>
      <c r="R18" s="89" t="s">
        <v>42</v>
      </c>
      <c r="S18" s="89"/>
      <c r="T18" s="89"/>
      <c r="U18" s="89"/>
      <c r="V18" s="89"/>
      <c r="W18" s="89"/>
      <c r="X18" s="89"/>
      <c r="Y18" s="89"/>
      <c r="Z18" s="89"/>
      <c r="AA18" s="109" t="s">
        <v>11</v>
      </c>
      <c r="AB18" s="89"/>
      <c r="AC18" s="110" t="s">
        <v>61</v>
      </c>
      <c r="AD18" s="89"/>
      <c r="AE18" s="109"/>
      <c r="AF18" s="89"/>
      <c r="AG18" s="89"/>
      <c r="AH18" s="89"/>
      <c r="AI18" s="111"/>
      <c r="AJ18" s="7"/>
      <c r="AK18" s="35"/>
    </row>
    <row r="19" spans="1:37" ht="15" customHeight="1" x14ac:dyDescent="0.2">
      <c r="A19" s="7"/>
      <c r="B19" s="46" t="s">
        <v>15</v>
      </c>
      <c r="C19" s="47"/>
      <c r="D19" s="48"/>
      <c r="E19" s="23"/>
      <c r="F19" s="23"/>
      <c r="G19" s="23"/>
      <c r="H19" s="23"/>
      <c r="I19" s="23"/>
      <c r="J19" s="35"/>
      <c r="K19" s="44"/>
      <c r="L19" s="44"/>
      <c r="M19" s="44"/>
      <c r="N19" s="45"/>
      <c r="O19" s="22"/>
      <c r="P19" s="112" t="s">
        <v>56</v>
      </c>
      <c r="Q19" s="113"/>
      <c r="R19" s="114"/>
      <c r="S19" s="114"/>
      <c r="T19" s="114"/>
      <c r="U19" s="114"/>
      <c r="V19" s="114"/>
      <c r="W19" s="114"/>
      <c r="X19" s="114"/>
      <c r="Y19" s="114"/>
      <c r="Z19" s="114"/>
      <c r="AA19" s="115"/>
      <c r="AB19" s="114"/>
      <c r="AC19" s="116"/>
      <c r="AD19" s="114"/>
      <c r="AE19" s="115"/>
      <c r="AF19" s="114"/>
      <c r="AG19" s="114"/>
      <c r="AH19" s="114"/>
      <c r="AI19" s="117"/>
      <c r="AJ19" s="7"/>
      <c r="AK19" s="35"/>
    </row>
    <row r="20" spans="1:37" ht="15" customHeight="1" x14ac:dyDescent="0.2">
      <c r="A20" s="7"/>
      <c r="B20" s="49" t="s">
        <v>16</v>
      </c>
      <c r="C20" s="50"/>
      <c r="D20" s="51"/>
      <c r="E20" s="28"/>
      <c r="F20" s="28"/>
      <c r="G20" s="28"/>
      <c r="H20" s="28"/>
      <c r="I20" s="28"/>
      <c r="J20" s="35"/>
      <c r="K20" s="52"/>
      <c r="L20" s="52"/>
      <c r="M20" s="52"/>
      <c r="N20" s="53"/>
      <c r="O20" s="22"/>
      <c r="P20" s="112" t="s">
        <v>57</v>
      </c>
      <c r="Q20" s="113"/>
      <c r="R20" s="114" t="s">
        <v>49</v>
      </c>
      <c r="S20" s="114"/>
      <c r="T20" s="114"/>
      <c r="U20" s="114"/>
      <c r="V20" s="114"/>
      <c r="W20" s="114"/>
      <c r="X20" s="114"/>
      <c r="Y20" s="114"/>
      <c r="Z20" s="114"/>
      <c r="AA20" s="115" t="s">
        <v>50</v>
      </c>
      <c r="AB20" s="114"/>
      <c r="AC20" s="116" t="s">
        <v>62</v>
      </c>
      <c r="AD20" s="114"/>
      <c r="AE20" s="115"/>
      <c r="AF20" s="114"/>
      <c r="AG20" s="114"/>
      <c r="AH20" s="114"/>
      <c r="AI20" s="117"/>
      <c r="AJ20" s="7"/>
      <c r="AK20" s="35"/>
    </row>
    <row r="21" spans="1:37" ht="15" customHeight="1" x14ac:dyDescent="0.2">
      <c r="A21" s="7"/>
      <c r="B21" s="54" t="s">
        <v>26</v>
      </c>
      <c r="C21" s="55"/>
      <c r="D21" s="56"/>
      <c r="E21" s="16">
        <f>SUM(E18:E20)</f>
        <v>2</v>
      </c>
      <c r="F21" s="16">
        <f>SUM(F18:F20)</f>
        <v>0</v>
      </c>
      <c r="G21" s="16">
        <f>SUM(G18:G20)</f>
        <v>0</v>
      </c>
      <c r="H21" s="16">
        <f>SUM(H18:H20)</f>
        <v>1</v>
      </c>
      <c r="I21" s="16">
        <f>SUM(I18:I20)</f>
        <v>1</v>
      </c>
      <c r="J21" s="35"/>
      <c r="K21" s="57">
        <f>PRODUCT((F21+G21)/E21)</f>
        <v>0</v>
      </c>
      <c r="L21" s="57">
        <f>PRODUCT(H21/E21)</f>
        <v>0.5</v>
      </c>
      <c r="M21" s="57">
        <f>PRODUCT(I21/E21)</f>
        <v>0.5</v>
      </c>
      <c r="N21" s="61">
        <f>PRODUCT(I21/O21)</f>
        <v>0.2</v>
      </c>
      <c r="O21" s="22">
        <f>SUM(O18:O20)</f>
        <v>5</v>
      </c>
      <c r="P21" s="118" t="s">
        <v>10</v>
      </c>
      <c r="Q21" s="119"/>
      <c r="R21" s="119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1"/>
      <c r="AI21" s="104"/>
      <c r="AJ21" s="7"/>
      <c r="AK21" s="35"/>
    </row>
    <row r="22" spans="1:37" ht="15" customHeight="1" x14ac:dyDescent="0.25">
      <c r="A22" s="7"/>
      <c r="B22" s="37"/>
      <c r="C22" s="37"/>
      <c r="D22" s="37"/>
      <c r="E22" s="37"/>
      <c r="F22" s="37"/>
      <c r="G22" s="37"/>
      <c r="H22" s="37"/>
      <c r="I22" s="37"/>
      <c r="J22" s="35"/>
      <c r="K22" s="37"/>
      <c r="L22" s="37"/>
      <c r="M22" s="37"/>
      <c r="N22" s="36"/>
      <c r="O22" s="22"/>
      <c r="P22" s="35"/>
      <c r="Q22" s="39"/>
      <c r="R22" s="35"/>
      <c r="S22" s="35"/>
      <c r="T22" s="22"/>
      <c r="U22" s="22"/>
      <c r="V22" s="22"/>
      <c r="W22" s="22"/>
      <c r="X22" s="58"/>
      <c r="Y22" s="35"/>
      <c r="Z22" s="35"/>
      <c r="AA22" s="35"/>
      <c r="AB22" s="35"/>
      <c r="AC22" s="22"/>
      <c r="AD22" s="35"/>
      <c r="AE22" s="35"/>
      <c r="AF22" s="35"/>
      <c r="AG22" s="35"/>
      <c r="AH22" s="35"/>
      <c r="AI22" s="35"/>
      <c r="AJ22" s="7"/>
      <c r="AK22" s="22"/>
    </row>
    <row r="23" spans="1:37" ht="15" customHeight="1" x14ac:dyDescent="0.25">
      <c r="A23" s="7"/>
      <c r="B23" s="35" t="s">
        <v>35</v>
      </c>
      <c r="C23" s="35"/>
      <c r="D23" s="35" t="s">
        <v>36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2"/>
      <c r="P23" s="35"/>
      <c r="Q23" s="39"/>
      <c r="R23" s="35"/>
      <c r="S23" s="35"/>
      <c r="T23" s="22"/>
      <c r="U23" s="22"/>
      <c r="V23" s="22"/>
      <c r="W23" s="22"/>
      <c r="X23" s="58"/>
      <c r="Y23" s="35"/>
      <c r="Z23" s="35"/>
      <c r="AA23" s="35"/>
      <c r="AB23" s="35"/>
      <c r="AC23" s="22"/>
      <c r="AD23" s="35"/>
      <c r="AE23" s="35"/>
      <c r="AF23" s="35"/>
      <c r="AG23" s="35"/>
      <c r="AH23" s="35"/>
      <c r="AI23" s="35"/>
      <c r="AJ23" s="7"/>
    </row>
    <row r="24" spans="1:37" ht="15" customHeight="1" x14ac:dyDescent="0.25">
      <c r="A24" s="7"/>
      <c r="B24" s="35"/>
      <c r="C24" s="35"/>
      <c r="D24" s="35" t="s">
        <v>39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22"/>
      <c r="P24" s="35"/>
      <c r="Q24" s="39"/>
      <c r="R24" s="35"/>
      <c r="S24" s="35"/>
      <c r="T24" s="22"/>
      <c r="U24" s="22"/>
      <c r="V24" s="22"/>
      <c r="W24" s="22"/>
      <c r="X24" s="58"/>
      <c r="Y24" s="35"/>
      <c r="Z24" s="35"/>
      <c r="AA24" s="35"/>
      <c r="AB24" s="35"/>
      <c r="AC24" s="22"/>
      <c r="AD24" s="35"/>
      <c r="AE24" s="35"/>
      <c r="AF24" s="35"/>
      <c r="AG24" s="35"/>
      <c r="AH24" s="35"/>
      <c r="AI24" s="35"/>
      <c r="AJ24" s="7"/>
    </row>
    <row r="25" spans="1:37" ht="15" customHeight="1" x14ac:dyDescent="0.25">
      <c r="A25" s="7"/>
      <c r="B25" s="35"/>
      <c r="C25" s="35"/>
      <c r="D25" s="35" t="s">
        <v>54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2"/>
      <c r="P25" s="35"/>
      <c r="Q25" s="39"/>
      <c r="R25" s="35"/>
      <c r="S25" s="35"/>
      <c r="T25" s="22"/>
      <c r="U25" s="22"/>
      <c r="V25" s="22"/>
      <c r="W25" s="22"/>
      <c r="X25" s="58"/>
      <c r="Y25" s="35"/>
      <c r="Z25" s="35"/>
      <c r="AA25" s="35"/>
      <c r="AB25" s="35"/>
      <c r="AC25" s="22"/>
      <c r="AD25" s="35"/>
      <c r="AE25" s="35"/>
      <c r="AF25" s="35"/>
      <c r="AG25" s="35"/>
      <c r="AH25" s="35"/>
      <c r="AI25" s="35"/>
    </row>
    <row r="26" spans="1:37" ht="15" customHeight="1" x14ac:dyDescent="0.2">
      <c r="A26" s="7"/>
      <c r="B26" s="35"/>
      <c r="C26" s="35"/>
      <c r="D26" s="35" t="s">
        <v>75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  <row r="27" spans="1:37" ht="15" customHeight="1" x14ac:dyDescent="0.2">
      <c r="A27" s="7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7" ht="15" customHeight="1" x14ac:dyDescent="0.2">
      <c r="A28" s="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</row>
    <row r="29" spans="1:37" ht="15" customHeight="1" x14ac:dyDescent="0.2">
      <c r="A29" s="7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</row>
    <row r="30" spans="1:37" ht="15" customHeight="1" x14ac:dyDescent="0.2">
      <c r="A30" s="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</row>
    <row r="31" spans="1:37" ht="15" customHeight="1" x14ac:dyDescent="0.2">
      <c r="A31" s="7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7" ht="15" customHeight="1" x14ac:dyDescent="0.2">
      <c r="A32" s="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36" ht="15" customHeight="1" x14ac:dyDescent="0.2">
      <c r="A33" s="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ht="15" customHeight="1" x14ac:dyDescent="0.2">
      <c r="A34" s="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ht="15" customHeight="1" x14ac:dyDescent="0.2">
      <c r="A35" s="7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ht="15" customHeight="1" x14ac:dyDescent="0.2">
      <c r="A36" s="7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ht="15" customHeight="1" x14ac:dyDescent="0.2">
      <c r="A37" s="7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ht="15" customHeight="1" x14ac:dyDescent="0.2">
      <c r="A38" s="7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ht="15" customHeight="1" x14ac:dyDescent="0.2">
      <c r="A39" s="7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ht="15" customHeight="1" x14ac:dyDescent="0.2">
      <c r="A40" s="7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ht="15" customHeight="1" x14ac:dyDescent="0.2">
      <c r="A41" s="7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ht="15" customHeight="1" x14ac:dyDescent="0.2">
      <c r="A42" s="7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ht="15" customHeight="1" x14ac:dyDescent="0.2">
      <c r="A43" s="7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36" ht="15" customHeight="1" x14ac:dyDescent="0.2">
      <c r="A44" s="7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</row>
    <row r="45" spans="1:36" ht="15" customHeight="1" x14ac:dyDescent="0.2">
      <c r="A45" s="7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1:36" ht="15" customHeight="1" x14ac:dyDescent="0.2">
      <c r="A46" s="7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</row>
    <row r="47" spans="1:36" ht="15" customHeight="1" x14ac:dyDescent="0.2">
      <c r="A47" s="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</row>
    <row r="48" spans="1:36" ht="15" customHeight="1" x14ac:dyDescent="0.2">
      <c r="A48" s="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</row>
    <row r="49" spans="1:36" ht="15" customHeight="1" x14ac:dyDescent="0.2">
      <c r="A49" s="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</row>
    <row r="50" spans="1:36" ht="15" customHeight="1" x14ac:dyDescent="0.2">
      <c r="A50" s="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</row>
    <row r="51" spans="1:36" ht="15" customHeight="1" x14ac:dyDescent="0.2">
      <c r="A51" s="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</row>
    <row r="52" spans="1:36" ht="15" customHeight="1" x14ac:dyDescent="0.2">
      <c r="A52" s="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</row>
    <row r="53" spans="1:36" ht="15" customHeight="1" x14ac:dyDescent="0.2">
      <c r="A53" s="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</row>
    <row r="54" spans="1:36" ht="15" customHeight="1" x14ac:dyDescent="0.2">
      <c r="A54" s="7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</row>
    <row r="55" spans="1:36" ht="15" customHeight="1" x14ac:dyDescent="0.2">
      <c r="A55" s="7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</row>
    <row r="56" spans="1:36" ht="15" customHeight="1" x14ac:dyDescent="0.2">
      <c r="A56" s="7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</row>
    <row r="57" spans="1:36" ht="15" customHeight="1" x14ac:dyDescent="0.2">
      <c r="A57" s="7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</row>
    <row r="58" spans="1:36" ht="15" customHeight="1" x14ac:dyDescent="0.2">
      <c r="A58" s="7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</row>
    <row r="59" spans="1:36" ht="15" customHeight="1" x14ac:dyDescent="0.2">
      <c r="A59" s="7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</row>
    <row r="60" spans="1:36" ht="15" customHeight="1" x14ac:dyDescent="0.2">
      <c r="A60" s="7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</row>
    <row r="61" spans="1:36" ht="15" customHeight="1" x14ac:dyDescent="0.2">
      <c r="A61" s="7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</row>
    <row r="62" spans="1:36" ht="15" customHeight="1" x14ac:dyDescent="0.2">
      <c r="A62" s="7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</row>
    <row r="63" spans="1:36" ht="15" customHeight="1" x14ac:dyDescent="0.2">
      <c r="A63" s="7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</row>
    <row r="64" spans="1:36" ht="15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2"/>
      <c r="P64" s="35"/>
      <c r="Q64" s="39"/>
      <c r="R64" s="35"/>
      <c r="S64" s="35"/>
      <c r="T64" s="22"/>
      <c r="U64" s="22"/>
      <c r="V64" s="22"/>
      <c r="W64" s="22"/>
      <c r="X64" s="58"/>
      <c r="Y64" s="58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2:11" ht="15" customHeight="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2:11" ht="1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2:11" ht="15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</row>
  </sheetData>
  <sortState ref="B11:I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2" t="s">
        <v>40</v>
      </c>
      <c r="C1" s="3"/>
      <c r="D1" s="4"/>
      <c r="E1" s="5" t="s">
        <v>41</v>
      </c>
      <c r="F1" s="97"/>
      <c r="G1" s="79"/>
      <c r="H1" s="79"/>
      <c r="I1" s="2"/>
      <c r="J1" s="3"/>
      <c r="K1" s="80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79"/>
      <c r="AD1" s="79"/>
      <c r="AE1" s="2"/>
      <c r="AF1" s="3"/>
      <c r="AG1" s="80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4" t="s">
        <v>48</v>
      </c>
      <c r="C2" s="72"/>
      <c r="D2" s="69"/>
      <c r="E2" s="11" t="s">
        <v>13</v>
      </c>
      <c r="F2" s="12"/>
      <c r="G2" s="12"/>
      <c r="H2" s="12"/>
      <c r="I2" s="18"/>
      <c r="J2" s="13"/>
      <c r="K2" s="78"/>
      <c r="L2" s="20" t="s">
        <v>69</v>
      </c>
      <c r="M2" s="12"/>
      <c r="N2" s="12"/>
      <c r="O2" s="19"/>
      <c r="P2" s="17"/>
      <c r="Q2" s="20" t="s">
        <v>67</v>
      </c>
      <c r="R2" s="12"/>
      <c r="S2" s="12"/>
      <c r="T2" s="12"/>
      <c r="U2" s="18"/>
      <c r="V2" s="19"/>
      <c r="W2" s="17"/>
      <c r="X2" s="98" t="s">
        <v>63</v>
      </c>
      <c r="Y2" s="66"/>
      <c r="Z2" s="63"/>
      <c r="AA2" s="11" t="s">
        <v>13</v>
      </c>
      <c r="AB2" s="12"/>
      <c r="AC2" s="12"/>
      <c r="AD2" s="12"/>
      <c r="AE2" s="18"/>
      <c r="AF2" s="13"/>
      <c r="AG2" s="78"/>
      <c r="AH2" s="20" t="s">
        <v>70</v>
      </c>
      <c r="AI2" s="12"/>
      <c r="AJ2" s="12"/>
      <c r="AK2" s="19"/>
      <c r="AL2" s="17"/>
      <c r="AM2" s="20" t="s">
        <v>67</v>
      </c>
      <c r="AN2" s="12"/>
      <c r="AO2" s="12"/>
      <c r="AP2" s="12"/>
      <c r="AQ2" s="18"/>
      <c r="AR2" s="19"/>
      <c r="AS2" s="8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81"/>
      <c r="L3" s="16" t="s">
        <v>5</v>
      </c>
      <c r="M3" s="16" t="s">
        <v>6</v>
      </c>
      <c r="N3" s="16" t="s">
        <v>71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8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81"/>
      <c r="AH3" s="16" t="s">
        <v>5</v>
      </c>
      <c r="AI3" s="16" t="s">
        <v>6</v>
      </c>
      <c r="AJ3" s="16" t="s">
        <v>71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8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3"/>
      <c r="C4" s="29"/>
      <c r="D4" s="33"/>
      <c r="E4" s="23"/>
      <c r="F4" s="23"/>
      <c r="G4" s="23"/>
      <c r="H4" s="24"/>
      <c r="I4" s="23"/>
      <c r="J4" s="64"/>
      <c r="K4" s="38"/>
      <c r="L4" s="100"/>
      <c r="M4" s="16"/>
      <c r="N4" s="16"/>
      <c r="O4" s="16"/>
      <c r="P4" s="22"/>
      <c r="Q4" s="23"/>
      <c r="R4" s="23"/>
      <c r="S4" s="24"/>
      <c r="T4" s="23"/>
      <c r="U4" s="23"/>
      <c r="V4" s="101"/>
      <c r="W4" s="38"/>
      <c r="X4" s="23">
        <v>2013</v>
      </c>
      <c r="Y4" s="24" t="s">
        <v>44</v>
      </c>
      <c r="Z4" s="43" t="s">
        <v>38</v>
      </c>
      <c r="AA4" s="23">
        <v>11</v>
      </c>
      <c r="AB4" s="23">
        <v>0</v>
      </c>
      <c r="AC4" s="23">
        <v>2</v>
      </c>
      <c r="AD4" s="23">
        <v>8</v>
      </c>
      <c r="AE4" s="23">
        <v>31</v>
      </c>
      <c r="AF4" s="64">
        <v>0.53400000000000003</v>
      </c>
      <c r="AG4" s="38">
        <v>58</v>
      </c>
      <c r="AH4" s="100"/>
      <c r="AI4" s="16"/>
      <c r="AJ4" s="16"/>
      <c r="AK4" s="16"/>
      <c r="AL4" s="22"/>
      <c r="AM4" s="23">
        <v>2</v>
      </c>
      <c r="AN4" s="23">
        <v>0</v>
      </c>
      <c r="AO4" s="23">
        <v>3</v>
      </c>
      <c r="AP4" s="23">
        <v>1</v>
      </c>
      <c r="AQ4" s="23">
        <v>7</v>
      </c>
      <c r="AR4" s="107">
        <v>0.58299999999999996</v>
      </c>
      <c r="AS4" s="38">
        <v>12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3"/>
      <c r="C5" s="29"/>
      <c r="D5" s="33"/>
      <c r="E5" s="23"/>
      <c r="F5" s="23"/>
      <c r="G5" s="23"/>
      <c r="H5" s="24"/>
      <c r="I5" s="23"/>
      <c r="J5" s="64"/>
      <c r="K5" s="38"/>
      <c r="L5" s="100"/>
      <c r="M5" s="16"/>
      <c r="N5" s="16"/>
      <c r="O5" s="16"/>
      <c r="P5" s="22"/>
      <c r="Q5" s="23"/>
      <c r="R5" s="23"/>
      <c r="S5" s="24"/>
      <c r="T5" s="23"/>
      <c r="U5" s="23"/>
      <c r="V5" s="24"/>
      <c r="W5" s="38"/>
      <c r="X5" s="23">
        <v>2014</v>
      </c>
      <c r="Y5" s="24" t="s">
        <v>45</v>
      </c>
      <c r="Z5" s="43" t="s">
        <v>38</v>
      </c>
      <c r="AA5" s="23">
        <v>4</v>
      </c>
      <c r="AB5" s="23">
        <v>0</v>
      </c>
      <c r="AC5" s="23">
        <v>0</v>
      </c>
      <c r="AD5" s="23">
        <v>1</v>
      </c>
      <c r="AE5" s="23">
        <v>6</v>
      </c>
      <c r="AF5" s="64">
        <v>0.35299999999999998</v>
      </c>
      <c r="AG5" s="38">
        <f>PRODUCT(AE5/AF5)</f>
        <v>16.997167138810198</v>
      </c>
      <c r="AH5" s="100"/>
      <c r="AI5" s="16"/>
      <c r="AJ5" s="16"/>
      <c r="AK5" s="16"/>
      <c r="AL5" s="22"/>
      <c r="AM5" s="23">
        <v>2</v>
      </c>
      <c r="AN5" s="23">
        <v>0</v>
      </c>
      <c r="AO5" s="23">
        <v>0</v>
      </c>
      <c r="AP5" s="23">
        <v>0</v>
      </c>
      <c r="AQ5" s="23">
        <v>0</v>
      </c>
      <c r="AR5" s="107">
        <v>0</v>
      </c>
      <c r="AS5" s="38">
        <v>6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3">
        <v>2015</v>
      </c>
      <c r="C6" s="23" t="s">
        <v>43</v>
      </c>
      <c r="D6" s="33" t="s">
        <v>38</v>
      </c>
      <c r="E6" s="23">
        <v>7</v>
      </c>
      <c r="F6" s="23">
        <v>2</v>
      </c>
      <c r="G6" s="23">
        <v>3</v>
      </c>
      <c r="H6" s="23">
        <v>5</v>
      </c>
      <c r="I6" s="23">
        <v>35</v>
      </c>
      <c r="J6" s="45">
        <v>0.6603</v>
      </c>
      <c r="K6" s="78">
        <v>53</v>
      </c>
      <c r="L6" s="100"/>
      <c r="M6" s="16"/>
      <c r="N6" s="16"/>
      <c r="O6" s="16"/>
      <c r="Q6" s="23"/>
      <c r="R6" s="23"/>
      <c r="S6" s="24"/>
      <c r="T6" s="23"/>
      <c r="U6" s="23"/>
      <c r="V6" s="24"/>
      <c r="W6" s="38"/>
      <c r="X6" s="23">
        <v>2015</v>
      </c>
      <c r="Y6" s="24" t="s">
        <v>46</v>
      </c>
      <c r="Z6" s="43" t="s">
        <v>47</v>
      </c>
      <c r="AA6" s="23">
        <v>10</v>
      </c>
      <c r="AB6" s="23">
        <v>0</v>
      </c>
      <c r="AC6" s="23">
        <v>10</v>
      </c>
      <c r="AD6" s="23">
        <v>13</v>
      </c>
      <c r="AE6" s="23">
        <v>45</v>
      </c>
      <c r="AF6" s="64">
        <v>0.65200000000000002</v>
      </c>
      <c r="AG6" s="38">
        <f>PRODUCT(AE6/AF6)</f>
        <v>69.018404907975452</v>
      </c>
      <c r="AH6" s="100"/>
      <c r="AI6" s="16"/>
      <c r="AJ6" s="16"/>
      <c r="AK6" s="16"/>
      <c r="AM6" s="23">
        <v>1</v>
      </c>
      <c r="AN6" s="23">
        <v>0</v>
      </c>
      <c r="AO6" s="23">
        <v>0</v>
      </c>
      <c r="AP6" s="23">
        <v>0</v>
      </c>
      <c r="AQ6" s="23">
        <v>1</v>
      </c>
      <c r="AR6" s="107">
        <v>0.33329999999999999</v>
      </c>
      <c r="AS6" s="96">
        <v>3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3">
        <v>2016</v>
      </c>
      <c r="C7" s="24" t="s">
        <v>52</v>
      </c>
      <c r="D7" s="43" t="s">
        <v>53</v>
      </c>
      <c r="E7" s="23">
        <v>13</v>
      </c>
      <c r="F7" s="23">
        <v>0</v>
      </c>
      <c r="G7" s="23">
        <v>3</v>
      </c>
      <c r="H7" s="23">
        <v>0</v>
      </c>
      <c r="I7" s="23">
        <v>34</v>
      </c>
      <c r="J7" s="45">
        <v>0.51500000000000001</v>
      </c>
      <c r="K7" s="78">
        <v>66</v>
      </c>
      <c r="L7" s="100"/>
      <c r="M7" s="16"/>
      <c r="N7" s="16"/>
      <c r="O7" s="16"/>
      <c r="Q7" s="23"/>
      <c r="R7" s="23"/>
      <c r="S7" s="24"/>
      <c r="T7" s="23"/>
      <c r="U7" s="23"/>
      <c r="V7" s="24"/>
      <c r="W7" s="38"/>
      <c r="X7" s="23"/>
      <c r="Y7" s="29"/>
      <c r="Z7" s="33"/>
      <c r="AA7" s="23"/>
      <c r="AB7" s="23"/>
      <c r="AC7" s="23"/>
      <c r="AD7" s="24"/>
      <c r="AE7" s="23"/>
      <c r="AF7" s="64"/>
      <c r="AG7" s="38"/>
      <c r="AH7" s="100"/>
      <c r="AI7" s="16"/>
      <c r="AJ7" s="16"/>
      <c r="AK7" s="16"/>
      <c r="AM7" s="23"/>
      <c r="AN7" s="23"/>
      <c r="AO7" s="24"/>
      <c r="AP7" s="23"/>
      <c r="AQ7" s="23"/>
      <c r="AR7" s="24"/>
      <c r="AS7" s="3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3">
        <v>2017</v>
      </c>
      <c r="C8" s="24" t="s">
        <v>55</v>
      </c>
      <c r="D8" s="43" t="s">
        <v>34</v>
      </c>
      <c r="E8" s="23">
        <v>15</v>
      </c>
      <c r="F8" s="23">
        <v>1</v>
      </c>
      <c r="G8" s="23">
        <v>2</v>
      </c>
      <c r="H8" s="23">
        <v>6</v>
      </c>
      <c r="I8" s="23">
        <v>46</v>
      </c>
      <c r="J8" s="45">
        <v>0.52270000000000005</v>
      </c>
      <c r="K8" s="78">
        <v>88</v>
      </c>
      <c r="L8" s="100"/>
      <c r="M8" s="16"/>
      <c r="N8" s="16"/>
      <c r="O8" s="16"/>
      <c r="Q8" s="23">
        <v>3</v>
      </c>
      <c r="R8" s="23">
        <v>0</v>
      </c>
      <c r="S8" s="23">
        <v>1</v>
      </c>
      <c r="T8" s="23">
        <v>1</v>
      </c>
      <c r="U8" s="23">
        <v>13</v>
      </c>
      <c r="V8" s="64">
        <v>0.68400000000000005</v>
      </c>
      <c r="W8" s="38"/>
      <c r="X8" s="23"/>
      <c r="Y8" s="29"/>
      <c r="Z8" s="33"/>
      <c r="AA8" s="23"/>
      <c r="AB8" s="23"/>
      <c r="AC8" s="23"/>
      <c r="AD8" s="24"/>
      <c r="AE8" s="23"/>
      <c r="AF8" s="64"/>
      <c r="AG8" s="38"/>
      <c r="AH8" s="100"/>
      <c r="AI8" s="16"/>
      <c r="AJ8" s="16"/>
      <c r="AK8" s="16"/>
      <c r="AM8" s="23"/>
      <c r="AN8" s="23"/>
      <c r="AO8" s="24"/>
      <c r="AP8" s="23"/>
      <c r="AQ8" s="23"/>
      <c r="AR8" s="24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3">
        <v>2018</v>
      </c>
      <c r="C9" s="24" t="s">
        <v>66</v>
      </c>
      <c r="D9" s="43" t="s">
        <v>38</v>
      </c>
      <c r="E9" s="23">
        <v>9</v>
      </c>
      <c r="F9" s="23">
        <v>0</v>
      </c>
      <c r="G9" s="23">
        <v>3</v>
      </c>
      <c r="H9" s="23">
        <v>0</v>
      </c>
      <c r="I9" s="23">
        <v>17</v>
      </c>
      <c r="J9" s="45">
        <v>0.44729999999999998</v>
      </c>
      <c r="K9" s="35">
        <v>38</v>
      </c>
      <c r="L9" s="100"/>
      <c r="M9" s="16"/>
      <c r="N9" s="16"/>
      <c r="O9" s="16"/>
      <c r="Q9" s="23"/>
      <c r="R9" s="23"/>
      <c r="S9" s="24"/>
      <c r="T9" s="23"/>
      <c r="U9" s="23"/>
      <c r="V9" s="24"/>
      <c r="W9" s="38">
        <v>19</v>
      </c>
      <c r="X9" s="23"/>
      <c r="Y9" s="29"/>
      <c r="Z9" s="33"/>
      <c r="AA9" s="23"/>
      <c r="AB9" s="23"/>
      <c r="AC9" s="23"/>
      <c r="AD9" s="24"/>
      <c r="AE9" s="23"/>
      <c r="AF9" s="64"/>
      <c r="AG9" s="38"/>
      <c r="AH9" s="100"/>
      <c r="AI9" s="16"/>
      <c r="AJ9" s="16"/>
      <c r="AK9" s="16"/>
      <c r="AM9" s="23"/>
      <c r="AN9" s="23"/>
      <c r="AO9" s="24"/>
      <c r="AP9" s="23"/>
      <c r="AQ9" s="23"/>
      <c r="AR9" s="24"/>
      <c r="AS9" s="3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3">
        <v>2019</v>
      </c>
      <c r="C10" s="23" t="s">
        <v>73</v>
      </c>
      <c r="D10" s="33" t="s">
        <v>74</v>
      </c>
      <c r="E10" s="23">
        <v>4</v>
      </c>
      <c r="F10" s="23">
        <v>0</v>
      </c>
      <c r="G10" s="23">
        <v>1</v>
      </c>
      <c r="H10" s="23">
        <v>0</v>
      </c>
      <c r="I10" s="23">
        <v>9</v>
      </c>
      <c r="J10" s="45">
        <v>0.33329999999999999</v>
      </c>
      <c r="K10" s="65">
        <v>27</v>
      </c>
      <c r="L10" s="100"/>
      <c r="M10" s="16"/>
      <c r="N10" s="16"/>
      <c r="O10" s="16"/>
      <c r="Q10" s="23"/>
      <c r="R10" s="23"/>
      <c r="S10" s="24"/>
      <c r="T10" s="23"/>
      <c r="U10" s="23"/>
      <c r="V10" s="107"/>
      <c r="W10" s="38"/>
      <c r="X10" s="23"/>
      <c r="Y10" s="29"/>
      <c r="Z10" s="33"/>
      <c r="AA10" s="23"/>
      <c r="AB10" s="23"/>
      <c r="AC10" s="23"/>
      <c r="AD10" s="24"/>
      <c r="AE10" s="23"/>
      <c r="AF10" s="64"/>
      <c r="AG10" s="38"/>
      <c r="AH10" s="100"/>
      <c r="AI10" s="16"/>
      <c r="AJ10" s="16"/>
      <c r="AK10" s="16"/>
      <c r="AM10" s="23"/>
      <c r="AN10" s="23"/>
      <c r="AO10" s="24"/>
      <c r="AP10" s="23"/>
      <c r="AQ10" s="23"/>
      <c r="AR10" s="24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102" t="s">
        <v>65</v>
      </c>
      <c r="C11" s="103"/>
      <c r="D11" s="104"/>
      <c r="E11" s="75">
        <f>SUM(E4:E10)</f>
        <v>48</v>
      </c>
      <c r="F11" s="75">
        <f>SUM(F4:F10)</f>
        <v>3</v>
      </c>
      <c r="G11" s="75">
        <f>SUM(G4:G10)</f>
        <v>12</v>
      </c>
      <c r="H11" s="75">
        <f>SUM(H4:H10)</f>
        <v>11</v>
      </c>
      <c r="I11" s="75">
        <f>SUM(I4:I10)</f>
        <v>141</v>
      </c>
      <c r="J11" s="85">
        <f>PRODUCT(I11/K11)</f>
        <v>0.51838235294117652</v>
      </c>
      <c r="K11" s="78">
        <f>SUM(K4:K10)</f>
        <v>272</v>
      </c>
      <c r="L11" s="20"/>
      <c r="M11" s="18"/>
      <c r="N11" s="105"/>
      <c r="O11" s="106"/>
      <c r="P11" s="22"/>
      <c r="Q11" s="75">
        <f>SUM(Q4:Q10)</f>
        <v>3</v>
      </c>
      <c r="R11" s="75">
        <f>SUM(R4:R10)</f>
        <v>0</v>
      </c>
      <c r="S11" s="75">
        <f>SUM(S4:S10)</f>
        <v>1</v>
      </c>
      <c r="T11" s="75">
        <f>SUM(T4:T10)</f>
        <v>1</v>
      </c>
      <c r="U11" s="75">
        <f>SUM(U4:U10)</f>
        <v>13</v>
      </c>
      <c r="V11" s="77">
        <f>PRODUCT(U11/W11)</f>
        <v>0.68421052631578949</v>
      </c>
      <c r="W11" s="78">
        <f>SUM(W4:W10)</f>
        <v>19</v>
      </c>
      <c r="X11" s="14" t="s">
        <v>65</v>
      </c>
      <c r="Y11" s="15"/>
      <c r="Z11" s="13"/>
      <c r="AA11" s="75">
        <f>SUM(AA4:AA10)</f>
        <v>25</v>
      </c>
      <c r="AB11" s="75">
        <f>SUM(AB4:AB10)</f>
        <v>0</v>
      </c>
      <c r="AC11" s="75">
        <f>SUM(AC4:AC10)</f>
        <v>12</v>
      </c>
      <c r="AD11" s="75">
        <f>SUM(AD4:AD10)</f>
        <v>22</v>
      </c>
      <c r="AE11" s="75">
        <f>SUM(AE4:AE10)</f>
        <v>82</v>
      </c>
      <c r="AF11" s="85">
        <f>PRODUCT(AE11/AG11)</f>
        <v>0.56938287182833991</v>
      </c>
      <c r="AG11" s="78">
        <f>SUM(AG4:AG10)</f>
        <v>144.01557204678565</v>
      </c>
      <c r="AH11" s="20"/>
      <c r="AI11" s="18"/>
      <c r="AJ11" s="105"/>
      <c r="AK11" s="106"/>
      <c r="AL11" s="22"/>
      <c r="AM11" s="75">
        <f>SUM(AM4:AM10)</f>
        <v>5</v>
      </c>
      <c r="AN11" s="75">
        <f>SUM(AN4:AN10)</f>
        <v>0</v>
      </c>
      <c r="AO11" s="75">
        <f>SUM(AO4:AO10)</f>
        <v>3</v>
      </c>
      <c r="AP11" s="75">
        <f>SUM(AP4:AP10)</f>
        <v>1</v>
      </c>
      <c r="AQ11" s="75">
        <f>SUM(AQ4:AQ10)</f>
        <v>8</v>
      </c>
      <c r="AR11" s="77">
        <f>PRODUCT(AQ11/AS11)</f>
        <v>0.38095238095238093</v>
      </c>
      <c r="AS11" s="81">
        <f>SUM(AS4:AS10)</f>
        <v>21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8"/>
      <c r="L12" s="22"/>
      <c r="M12" s="22"/>
      <c r="N12" s="22"/>
      <c r="O12" s="22"/>
      <c r="P12" s="35"/>
      <c r="Q12" s="35"/>
      <c r="R12" s="39"/>
      <c r="S12" s="35"/>
      <c r="T12" s="35"/>
      <c r="U12" s="22"/>
      <c r="V12" s="22"/>
      <c r="W12" s="38"/>
      <c r="X12" s="35"/>
      <c r="Y12" s="35"/>
      <c r="Z12" s="35"/>
      <c r="AA12" s="35"/>
      <c r="AB12" s="35"/>
      <c r="AC12" s="35"/>
      <c r="AD12" s="35"/>
      <c r="AE12" s="35"/>
      <c r="AF12" s="36"/>
      <c r="AG12" s="38"/>
      <c r="AH12" s="22"/>
      <c r="AI12" s="22"/>
      <c r="AJ12" s="22"/>
      <c r="AK12" s="22"/>
      <c r="AL12" s="35"/>
      <c r="AM12" s="35"/>
      <c r="AN12" s="39"/>
      <c r="AO12" s="35"/>
      <c r="AP12" s="35"/>
      <c r="AQ12" s="22"/>
      <c r="AR12" s="22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88" t="s">
        <v>64</v>
      </c>
      <c r="C13" s="89"/>
      <c r="D13" s="90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17</v>
      </c>
      <c r="J13" s="16" t="s">
        <v>22</v>
      </c>
      <c r="K13" s="22"/>
      <c r="L13" s="16" t="s">
        <v>27</v>
      </c>
      <c r="M13" s="16" t="s">
        <v>28</v>
      </c>
      <c r="N13" s="16" t="s">
        <v>72</v>
      </c>
      <c r="O13" s="16" t="s">
        <v>68</v>
      </c>
      <c r="Q13" s="39"/>
      <c r="R13" s="39" t="s">
        <v>35</v>
      </c>
      <c r="S13" s="39"/>
      <c r="T13" s="35" t="s">
        <v>36</v>
      </c>
      <c r="U13" s="22"/>
      <c r="V13" s="38"/>
      <c r="W13" s="38"/>
      <c r="X13" s="87"/>
      <c r="Y13" s="87"/>
      <c r="Z13" s="87"/>
      <c r="AA13" s="87"/>
      <c r="AB13" s="87"/>
      <c r="AC13" s="35"/>
      <c r="AD13" s="35"/>
      <c r="AE13" s="35"/>
      <c r="AF13" s="35"/>
      <c r="AG13" s="35"/>
      <c r="AH13" s="35"/>
      <c r="AI13" s="35"/>
      <c r="AJ13" s="35"/>
      <c r="AK13" s="35"/>
      <c r="AM13" s="38"/>
      <c r="AN13" s="87"/>
      <c r="AO13" s="87"/>
      <c r="AP13" s="87"/>
      <c r="AQ13" s="87"/>
      <c r="AR13" s="87"/>
      <c r="AS13" s="87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1" t="s">
        <v>12</v>
      </c>
      <c r="C14" s="10"/>
      <c r="D14" s="43"/>
      <c r="E14" s="91">
        <v>2</v>
      </c>
      <c r="F14" s="91">
        <v>0</v>
      </c>
      <c r="G14" s="91">
        <v>0</v>
      </c>
      <c r="H14" s="91">
        <v>1</v>
      </c>
      <c r="I14" s="91">
        <v>1</v>
      </c>
      <c r="J14" s="99">
        <v>0.2</v>
      </c>
      <c r="K14" s="35">
        <f>PRODUCT(I14/J14)</f>
        <v>5</v>
      </c>
      <c r="L14" s="92">
        <v>0</v>
      </c>
      <c r="M14" s="92">
        <v>0</v>
      </c>
      <c r="N14" s="92">
        <f>PRODUCT((F14+G14+H14)/E14)</f>
        <v>0.5</v>
      </c>
      <c r="O14" s="92">
        <v>0</v>
      </c>
      <c r="Q14" s="39"/>
      <c r="R14" s="39"/>
      <c r="S14" s="39"/>
      <c r="T14" s="35" t="s">
        <v>39</v>
      </c>
      <c r="U14" s="35"/>
      <c r="V14" s="35"/>
      <c r="W14" s="35"/>
      <c r="X14" s="39"/>
      <c r="Y14" s="39"/>
      <c r="Z14" s="39"/>
      <c r="AA14" s="39"/>
      <c r="AB14" s="39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9"/>
      <c r="AO14" s="39"/>
      <c r="AP14" s="39"/>
      <c r="AQ14" s="39"/>
      <c r="AR14" s="39"/>
      <c r="AS14" s="39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82" t="s">
        <v>48</v>
      </c>
      <c r="C15" s="83"/>
      <c r="D15" s="84"/>
      <c r="E15" s="91">
        <f>PRODUCT(E11+Q11)</f>
        <v>51</v>
      </c>
      <c r="F15" s="91">
        <f>PRODUCT(F11+R11)</f>
        <v>3</v>
      </c>
      <c r="G15" s="91">
        <f>PRODUCT(G11+S11)</f>
        <v>13</v>
      </c>
      <c r="H15" s="91">
        <f>PRODUCT(H11+T11)</f>
        <v>12</v>
      </c>
      <c r="I15" s="91">
        <f>PRODUCT(I11+U11)</f>
        <v>154</v>
      </c>
      <c r="J15" s="99">
        <f>PRODUCT(I15/K15)</f>
        <v>0.52920962199312716</v>
      </c>
      <c r="K15" s="35">
        <f>PRODUCT(K11+W11)</f>
        <v>291</v>
      </c>
      <c r="L15" s="92">
        <f>PRODUCT((F15+G15)/E15)</f>
        <v>0.31372549019607843</v>
      </c>
      <c r="M15" s="92">
        <f>PRODUCT(H15/E15)</f>
        <v>0.23529411764705882</v>
      </c>
      <c r="N15" s="92">
        <f>PRODUCT((F15+G15+H15)/E15)</f>
        <v>0.5490196078431373</v>
      </c>
      <c r="O15" s="92">
        <f>PRODUCT(I15/E15)</f>
        <v>3.0196078431372548</v>
      </c>
      <c r="Q15" s="39"/>
      <c r="R15" s="39"/>
      <c r="S15" s="39"/>
      <c r="T15" s="35" t="s">
        <v>54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31" t="s">
        <v>63</v>
      </c>
      <c r="C16" s="86"/>
      <c r="D16" s="62"/>
      <c r="E16" s="91">
        <f>PRODUCT(AA11+AM11)</f>
        <v>30</v>
      </c>
      <c r="F16" s="91">
        <f>PRODUCT(AB11+AN11)</f>
        <v>0</v>
      </c>
      <c r="G16" s="91">
        <f>PRODUCT(AC11+AO11)</f>
        <v>15</v>
      </c>
      <c r="H16" s="91">
        <f>PRODUCT(AD11+AP11)</f>
        <v>23</v>
      </c>
      <c r="I16" s="91">
        <f>PRODUCT(AE11+AQ11)</f>
        <v>90</v>
      </c>
      <c r="J16" s="99">
        <f>PRODUCT(I16/K16)</f>
        <v>0.54540307247174813</v>
      </c>
      <c r="K16" s="22">
        <f>PRODUCT(AG11+AS11)</f>
        <v>165.01557204678565</v>
      </c>
      <c r="L16" s="92">
        <f>PRODUCT((F16+G16)/E16)</f>
        <v>0.5</v>
      </c>
      <c r="M16" s="92">
        <f>PRODUCT(H16/E16)</f>
        <v>0.76666666666666672</v>
      </c>
      <c r="N16" s="92">
        <f>PRODUCT((F16+G16+H16)/E16)</f>
        <v>1.2666666666666666</v>
      </c>
      <c r="O16" s="92">
        <f>PRODUCT(I16/E16)</f>
        <v>3</v>
      </c>
      <c r="Q16" s="39"/>
      <c r="R16" s="39"/>
      <c r="S16" s="35"/>
      <c r="T16" s="35" t="s">
        <v>75</v>
      </c>
      <c r="U16" s="22"/>
      <c r="V16" s="22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22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93" t="s">
        <v>65</v>
      </c>
      <c r="C17" s="94"/>
      <c r="D17" s="95"/>
      <c r="E17" s="91">
        <f>SUM(E14:E16)</f>
        <v>83</v>
      </c>
      <c r="F17" s="91">
        <f t="shared" ref="F17:I17" si="0">SUM(F14:F16)</f>
        <v>3</v>
      </c>
      <c r="G17" s="91">
        <f t="shared" si="0"/>
        <v>28</v>
      </c>
      <c r="H17" s="91">
        <f t="shared" si="0"/>
        <v>36</v>
      </c>
      <c r="I17" s="91">
        <f t="shared" si="0"/>
        <v>245</v>
      </c>
      <c r="J17" s="99">
        <f>PRODUCT(I17/K17)</f>
        <v>0.53143541098246549</v>
      </c>
      <c r="K17" s="35">
        <f>SUM(K14:K16)</f>
        <v>461.01557204678568</v>
      </c>
      <c r="L17" s="92">
        <f>PRODUCT((F17+G17)/E17)</f>
        <v>0.37349397590361444</v>
      </c>
      <c r="M17" s="92">
        <f>PRODUCT(H17/E17)</f>
        <v>0.43373493975903615</v>
      </c>
      <c r="N17" s="92">
        <f>PRODUCT((F17+G17+H17)/E17)</f>
        <v>0.80722891566265065</v>
      </c>
      <c r="O17" s="92">
        <f>PRODUCT(I17/E17)</f>
        <v>2.9518072289156625</v>
      </c>
      <c r="Q17" s="22"/>
      <c r="R17" s="22"/>
      <c r="S17" s="22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2"/>
      <c r="F18" s="22"/>
      <c r="G18" s="22"/>
      <c r="H18" s="22"/>
      <c r="I18" s="22"/>
      <c r="J18" s="35"/>
      <c r="K18" s="35"/>
      <c r="L18" s="22"/>
      <c r="M18" s="22"/>
      <c r="N18" s="22"/>
      <c r="O18" s="22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AC56" s="35"/>
      <c r="AD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AC57" s="35"/>
      <c r="AD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AC58" s="35"/>
      <c r="AD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AC86" s="35"/>
      <c r="AD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AC87" s="35"/>
      <c r="AD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AC88" s="35"/>
      <c r="AD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AC89" s="35"/>
      <c r="AD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2"/>
      <c r="R90" s="22"/>
      <c r="S90" s="22"/>
      <c r="T90" s="35"/>
      <c r="U90" s="22"/>
      <c r="V90" s="22"/>
      <c r="AC90" s="35"/>
      <c r="AD90" s="35"/>
      <c r="AH90" s="35"/>
      <c r="AI90" s="35"/>
      <c r="AJ90" s="35"/>
      <c r="AK90" s="35"/>
      <c r="AL90" s="22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2"/>
      <c r="R91" s="22"/>
      <c r="S91" s="22"/>
      <c r="T91" s="35"/>
      <c r="U91" s="22"/>
      <c r="V91" s="22"/>
      <c r="AC91" s="35"/>
      <c r="AD91" s="35"/>
      <c r="AH91" s="35"/>
      <c r="AI91" s="35"/>
      <c r="AJ91" s="35"/>
      <c r="AK91" s="35"/>
      <c r="AL91" s="22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2"/>
      <c r="R92" s="22"/>
      <c r="S92" s="22"/>
      <c r="T92" s="35"/>
      <c r="U92" s="22"/>
      <c r="V92" s="22"/>
      <c r="AC92" s="35"/>
      <c r="AD92" s="35"/>
      <c r="AH92" s="35"/>
      <c r="AI92" s="35"/>
      <c r="AJ92" s="35"/>
      <c r="AK92" s="35"/>
      <c r="AL92" s="22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2"/>
      <c r="R93" s="22"/>
      <c r="S93" s="22"/>
      <c r="T93" s="35"/>
      <c r="U93" s="22"/>
      <c r="V93" s="22"/>
      <c r="AC93" s="35"/>
      <c r="AD93" s="35"/>
      <c r="AH93" s="35"/>
      <c r="AI93" s="35"/>
      <c r="AJ93" s="35"/>
      <c r="AK93" s="35"/>
      <c r="AL93" s="22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2"/>
      <c r="R94" s="22"/>
      <c r="S94" s="22"/>
      <c r="T94" s="35"/>
      <c r="U94" s="22"/>
      <c r="V94" s="22"/>
      <c r="AC94" s="35"/>
      <c r="AD94" s="35"/>
      <c r="AH94" s="35"/>
      <c r="AI94" s="35"/>
      <c r="AJ94" s="35"/>
      <c r="AK94" s="35"/>
      <c r="AL94" s="22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2"/>
      <c r="R95" s="22"/>
      <c r="S95" s="22"/>
      <c r="T95" s="35"/>
      <c r="U95" s="22"/>
      <c r="V95" s="22"/>
      <c r="AC95" s="35"/>
      <c r="AD95" s="35"/>
      <c r="AH95" s="35"/>
      <c r="AI95" s="35"/>
      <c r="AJ95" s="35"/>
      <c r="AK95" s="35"/>
      <c r="AL95" s="22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2"/>
      <c r="R96" s="22"/>
      <c r="S96" s="22"/>
      <c r="T96" s="35"/>
      <c r="U96" s="22"/>
      <c r="V96" s="22"/>
      <c r="AC96" s="35"/>
      <c r="AD96" s="35"/>
      <c r="AH96" s="35"/>
      <c r="AI96" s="35"/>
      <c r="AJ96" s="35"/>
      <c r="AK96" s="35"/>
      <c r="AL96" s="22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2"/>
      <c r="R97" s="22"/>
      <c r="S97" s="22"/>
      <c r="T97" s="35"/>
      <c r="U97" s="22"/>
      <c r="V97" s="22"/>
      <c r="AC97" s="35"/>
      <c r="AD97" s="35"/>
      <c r="AH97" s="35"/>
      <c r="AI97" s="35"/>
      <c r="AJ97" s="35"/>
      <c r="AK97" s="35"/>
      <c r="AL97" s="22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2"/>
      <c r="R98" s="22"/>
      <c r="S98" s="22"/>
      <c r="T98" s="35"/>
      <c r="U98" s="22"/>
      <c r="V98" s="22"/>
      <c r="AC98" s="35"/>
      <c r="AD98" s="35"/>
      <c r="AH98" s="35"/>
      <c r="AI98" s="35"/>
      <c r="AJ98" s="35"/>
      <c r="AK98" s="35"/>
      <c r="AL98" s="22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2"/>
      <c r="R99" s="22"/>
      <c r="S99" s="22"/>
      <c r="T99" s="35"/>
      <c r="U99" s="22"/>
      <c r="V99" s="22"/>
      <c r="AC99" s="35"/>
      <c r="AD99" s="35"/>
      <c r="AH99" s="35"/>
      <c r="AI99" s="35"/>
      <c r="AJ99" s="35"/>
      <c r="AK99" s="35"/>
      <c r="AL99" s="22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2"/>
      <c r="R100" s="22"/>
      <c r="S100" s="22"/>
      <c r="T100" s="35"/>
      <c r="U100" s="22"/>
      <c r="V100" s="22"/>
      <c r="AC100" s="35"/>
      <c r="AD100" s="35"/>
      <c r="AH100" s="35"/>
      <c r="AI100" s="35"/>
      <c r="AJ100" s="35"/>
      <c r="AK100" s="35"/>
      <c r="AL100" s="22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2"/>
      <c r="R101" s="22"/>
      <c r="S101" s="22"/>
      <c r="T101" s="35"/>
      <c r="U101" s="22"/>
      <c r="V101" s="22"/>
      <c r="AC101" s="35"/>
      <c r="AD101" s="35"/>
      <c r="AH101" s="35"/>
      <c r="AI101" s="35"/>
      <c r="AJ101" s="35"/>
      <c r="AK101" s="35"/>
      <c r="AL101" s="22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2"/>
      <c r="R102" s="22"/>
      <c r="S102" s="22"/>
      <c r="T102" s="35"/>
      <c r="U102" s="22"/>
      <c r="V102" s="22"/>
      <c r="AC102" s="35"/>
      <c r="AD102" s="35"/>
      <c r="AH102" s="35"/>
      <c r="AI102" s="35"/>
      <c r="AJ102" s="35"/>
      <c r="AK102" s="35"/>
      <c r="AL102" s="22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2"/>
      <c r="R103" s="22"/>
      <c r="S103" s="22"/>
      <c r="T103" s="35"/>
      <c r="U103" s="22"/>
      <c r="V103" s="22"/>
      <c r="AC103" s="35"/>
      <c r="AD103" s="35"/>
      <c r="AH103" s="35"/>
      <c r="AI103" s="35"/>
      <c r="AJ103" s="35"/>
      <c r="AK103" s="35"/>
      <c r="AL103" s="22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2"/>
      <c r="R104" s="22"/>
      <c r="S104" s="22"/>
      <c r="T104" s="35"/>
      <c r="U104" s="22"/>
      <c r="V104" s="22"/>
      <c r="AC104" s="35"/>
      <c r="AD104" s="35"/>
      <c r="AH104" s="35"/>
      <c r="AI104" s="35"/>
      <c r="AJ104" s="35"/>
      <c r="AK104" s="35"/>
      <c r="AL104" s="22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2"/>
      <c r="R105" s="22"/>
      <c r="S105" s="22"/>
      <c r="T105" s="35"/>
      <c r="U105" s="22"/>
      <c r="V105" s="22"/>
      <c r="AC105" s="35"/>
      <c r="AD105" s="35"/>
      <c r="AH105" s="35"/>
      <c r="AI105" s="35"/>
      <c r="AJ105" s="35"/>
      <c r="AK105" s="35"/>
      <c r="AL105" s="22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2"/>
      <c r="R106" s="22"/>
      <c r="S106" s="22"/>
      <c r="T106" s="35"/>
      <c r="U106" s="22"/>
      <c r="V106" s="22"/>
      <c r="AC106" s="35"/>
      <c r="AD106" s="35"/>
      <c r="AH106" s="35"/>
      <c r="AI106" s="35"/>
      <c r="AJ106" s="35"/>
      <c r="AK106" s="35"/>
      <c r="AL106" s="22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2"/>
      <c r="R107" s="22"/>
      <c r="S107" s="22"/>
      <c r="T107" s="35"/>
      <c r="U107" s="22"/>
      <c r="V107" s="22"/>
      <c r="AC107" s="35"/>
      <c r="AD107" s="35"/>
      <c r="AH107" s="35"/>
      <c r="AI107" s="35"/>
      <c r="AJ107" s="35"/>
      <c r="AK107" s="35"/>
      <c r="AL107" s="22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2"/>
      <c r="R108" s="22"/>
      <c r="S108" s="22"/>
      <c r="T108" s="35"/>
      <c r="U108" s="22"/>
      <c r="V108" s="22"/>
      <c r="AC108" s="35"/>
      <c r="AD108" s="35"/>
      <c r="AH108" s="35"/>
      <c r="AI108" s="35"/>
      <c r="AJ108" s="35"/>
      <c r="AK108" s="35"/>
      <c r="AL108" s="22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2"/>
      <c r="R109" s="22"/>
      <c r="S109" s="22"/>
      <c r="T109" s="35"/>
      <c r="U109" s="22"/>
      <c r="V109" s="22"/>
      <c r="AC109" s="35"/>
      <c r="AD109" s="35"/>
      <c r="AH109" s="35"/>
      <c r="AI109" s="35"/>
      <c r="AJ109" s="35"/>
      <c r="AK109" s="35"/>
      <c r="AL109" s="22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2"/>
      <c r="R110" s="22"/>
      <c r="S110" s="22"/>
      <c r="T110" s="35"/>
      <c r="U110" s="22"/>
      <c r="V110" s="22"/>
      <c r="AC110" s="35"/>
      <c r="AD110" s="35"/>
      <c r="AH110" s="35"/>
      <c r="AI110" s="35"/>
      <c r="AJ110" s="35"/>
      <c r="AK110" s="35"/>
      <c r="AL110" s="22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2"/>
      <c r="R111" s="22"/>
      <c r="S111" s="22"/>
      <c r="T111" s="35"/>
      <c r="U111" s="22"/>
      <c r="V111" s="22"/>
      <c r="AC111" s="35"/>
      <c r="AD111" s="35"/>
      <c r="AH111" s="35"/>
      <c r="AI111" s="35"/>
      <c r="AJ111" s="35"/>
      <c r="AK111" s="35"/>
      <c r="AL111" s="22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2"/>
      <c r="R112" s="22"/>
      <c r="S112" s="22"/>
      <c r="T112" s="35"/>
      <c r="U112" s="22"/>
      <c r="V112" s="22"/>
      <c r="AC112" s="35"/>
      <c r="AD112" s="35"/>
      <c r="AH112" s="35"/>
      <c r="AI112" s="35"/>
      <c r="AJ112" s="35"/>
      <c r="AK112" s="35"/>
      <c r="AL112" s="22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2"/>
      <c r="R113" s="22"/>
      <c r="S113" s="22"/>
      <c r="T113" s="35"/>
      <c r="U113" s="22"/>
      <c r="V113" s="22"/>
      <c r="AC113" s="35"/>
      <c r="AD113" s="35"/>
      <c r="AH113" s="35"/>
      <c r="AI113" s="35"/>
      <c r="AJ113" s="35"/>
      <c r="AK113" s="35"/>
      <c r="AL113" s="22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2"/>
      <c r="R114" s="22"/>
      <c r="S114" s="22"/>
      <c r="T114" s="35"/>
      <c r="U114" s="22"/>
      <c r="V114" s="22"/>
      <c r="AC114" s="35"/>
      <c r="AD114" s="35"/>
      <c r="AH114" s="35"/>
      <c r="AI114" s="35"/>
      <c r="AJ114" s="35"/>
      <c r="AK114" s="35"/>
      <c r="AL114" s="22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2"/>
      <c r="R115" s="22"/>
      <c r="S115" s="22"/>
      <c r="T115" s="35"/>
      <c r="U115" s="22"/>
      <c r="V115" s="22"/>
      <c r="AC115" s="35"/>
      <c r="AD115" s="35"/>
      <c r="AH115" s="35"/>
      <c r="AI115" s="35"/>
      <c r="AJ115" s="35"/>
      <c r="AK115" s="35"/>
      <c r="AL115" s="22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2"/>
      <c r="R116" s="22"/>
      <c r="S116" s="22"/>
      <c r="T116" s="35"/>
      <c r="U116" s="22"/>
      <c r="V116" s="22"/>
      <c r="AC116" s="35"/>
      <c r="AD116" s="35"/>
      <c r="AH116" s="35"/>
      <c r="AI116" s="35"/>
      <c r="AJ116" s="35"/>
      <c r="AK116" s="35"/>
      <c r="AL116" s="22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2"/>
      <c r="R117" s="22"/>
      <c r="S117" s="22"/>
      <c r="T117" s="35"/>
      <c r="U117" s="22"/>
      <c r="V117" s="22"/>
      <c r="AC117" s="35"/>
      <c r="AD117" s="35"/>
      <c r="AH117" s="35"/>
      <c r="AI117" s="35"/>
      <c r="AJ117" s="35"/>
      <c r="AK117" s="35"/>
      <c r="AL117" s="22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2"/>
      <c r="R118" s="22"/>
      <c r="S118" s="22"/>
      <c r="T118" s="35"/>
      <c r="U118" s="22"/>
      <c r="V118" s="22"/>
      <c r="AC118" s="35"/>
      <c r="AD118" s="35"/>
      <c r="AH118" s="35"/>
      <c r="AI118" s="35"/>
      <c r="AJ118" s="35"/>
      <c r="AK118" s="35"/>
      <c r="AL118" s="22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2"/>
      <c r="R119" s="22"/>
      <c r="S119" s="22"/>
      <c r="T119" s="35"/>
      <c r="U119" s="22"/>
      <c r="V119" s="22"/>
      <c r="AC119" s="35"/>
      <c r="AD119" s="35"/>
      <c r="AH119" s="35"/>
      <c r="AI119" s="35"/>
      <c r="AJ119" s="35"/>
      <c r="AK119" s="35"/>
      <c r="AL119" s="22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2"/>
      <c r="R120" s="22"/>
      <c r="S120" s="22"/>
      <c r="T120" s="35"/>
      <c r="U120" s="22"/>
      <c r="V120" s="22"/>
      <c r="AC120" s="35"/>
      <c r="AD120" s="35"/>
      <c r="AH120" s="35"/>
      <c r="AI120" s="35"/>
      <c r="AJ120" s="35"/>
      <c r="AK120" s="35"/>
      <c r="AL120" s="22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2"/>
      <c r="R121" s="22"/>
      <c r="S121" s="22"/>
      <c r="T121" s="35"/>
      <c r="U121" s="22"/>
      <c r="V121" s="22"/>
      <c r="AC121" s="35"/>
      <c r="AD121" s="35"/>
      <c r="AH121" s="35"/>
      <c r="AI121" s="35"/>
      <c r="AJ121" s="35"/>
      <c r="AK121" s="35"/>
      <c r="AL121" s="22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2"/>
      <c r="R122" s="22"/>
      <c r="S122" s="22"/>
      <c r="T122" s="35"/>
      <c r="U122" s="22"/>
      <c r="V122" s="22"/>
      <c r="AC122" s="35"/>
      <c r="AD122" s="35"/>
      <c r="AH122" s="35"/>
      <c r="AI122" s="35"/>
      <c r="AJ122" s="35"/>
      <c r="AK122" s="35"/>
      <c r="AL122" s="22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2"/>
      <c r="R123" s="22"/>
      <c r="S123" s="22"/>
      <c r="T123" s="35"/>
      <c r="U123" s="22"/>
      <c r="V123" s="22"/>
      <c r="AC123" s="35"/>
      <c r="AD123" s="35"/>
      <c r="AH123" s="35"/>
      <c r="AI123" s="35"/>
      <c r="AJ123" s="35"/>
      <c r="AK123" s="35"/>
      <c r="AL123" s="22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2"/>
      <c r="R124" s="22"/>
      <c r="S124" s="22"/>
      <c r="T124" s="35"/>
      <c r="U124" s="22"/>
      <c r="V124" s="22"/>
      <c r="AC124" s="35"/>
      <c r="AD124" s="35"/>
      <c r="AH124" s="35"/>
      <c r="AI124" s="35"/>
      <c r="AJ124" s="35"/>
      <c r="AK124" s="35"/>
      <c r="AL124" s="22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2"/>
      <c r="R125" s="22"/>
      <c r="S125" s="22"/>
      <c r="T125" s="35"/>
      <c r="U125" s="22"/>
      <c r="V125" s="22"/>
      <c r="AC125" s="35"/>
      <c r="AD125" s="35"/>
      <c r="AH125" s="35"/>
      <c r="AI125" s="35"/>
      <c r="AJ125" s="35"/>
      <c r="AK125" s="35"/>
      <c r="AL125" s="22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2"/>
      <c r="R126" s="22"/>
      <c r="S126" s="22"/>
      <c r="T126" s="35"/>
      <c r="U126" s="22"/>
      <c r="V126" s="22"/>
      <c r="AC126" s="35"/>
      <c r="AD126" s="35"/>
      <c r="AH126" s="35"/>
      <c r="AI126" s="35"/>
      <c r="AJ126" s="35"/>
      <c r="AK126" s="35"/>
      <c r="AL126" s="22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2"/>
      <c r="R127" s="22"/>
      <c r="S127" s="22"/>
      <c r="T127" s="35"/>
      <c r="U127" s="22"/>
      <c r="V127" s="22"/>
      <c r="AC127" s="35"/>
      <c r="AD127" s="35"/>
      <c r="AH127" s="35"/>
      <c r="AI127" s="35"/>
      <c r="AJ127" s="35"/>
      <c r="AK127" s="35"/>
      <c r="AL127" s="22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2"/>
      <c r="R128" s="22"/>
      <c r="S128" s="22"/>
      <c r="T128" s="35"/>
      <c r="U128" s="22"/>
      <c r="V128" s="22"/>
      <c r="AC128" s="35"/>
      <c r="AD128" s="35"/>
      <c r="AH128" s="35"/>
      <c r="AI128" s="35"/>
      <c r="AJ128" s="35"/>
      <c r="AK128" s="35"/>
      <c r="AL128" s="22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2"/>
      <c r="R129" s="22"/>
      <c r="S129" s="22"/>
      <c r="T129" s="35"/>
      <c r="U129" s="22"/>
      <c r="V129" s="22"/>
      <c r="AC129" s="35"/>
      <c r="AD129" s="35"/>
      <c r="AH129" s="35"/>
      <c r="AI129" s="35"/>
      <c r="AJ129" s="35"/>
      <c r="AK129" s="35"/>
      <c r="AL129" s="22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2"/>
      <c r="R130" s="22"/>
      <c r="S130" s="22"/>
      <c r="T130" s="35"/>
      <c r="U130" s="22"/>
      <c r="V130" s="22"/>
      <c r="AC130" s="35"/>
      <c r="AD130" s="35"/>
      <c r="AH130" s="35"/>
      <c r="AI130" s="35"/>
      <c r="AJ130" s="35"/>
      <c r="AK130" s="35"/>
      <c r="AL130" s="22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2"/>
      <c r="R131" s="22"/>
      <c r="S131" s="22"/>
      <c r="T131" s="35"/>
      <c r="U131" s="22"/>
      <c r="V131" s="22"/>
      <c r="AC131" s="35"/>
      <c r="AD131" s="35"/>
      <c r="AH131" s="35"/>
      <c r="AI131" s="35"/>
      <c r="AJ131" s="35"/>
      <c r="AK131" s="35"/>
      <c r="AL131" s="22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2"/>
      <c r="R132" s="22"/>
      <c r="S132" s="22"/>
      <c r="T132" s="35"/>
      <c r="U132" s="22"/>
      <c r="V132" s="22"/>
      <c r="AC132" s="35"/>
      <c r="AD132" s="35"/>
      <c r="AH132" s="35"/>
      <c r="AI132" s="35"/>
      <c r="AJ132" s="35"/>
      <c r="AK132" s="35"/>
      <c r="AL132" s="22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2"/>
      <c r="R133" s="22"/>
      <c r="S133" s="22"/>
      <c r="T133" s="35"/>
      <c r="U133" s="22"/>
      <c r="V133" s="22"/>
      <c r="AC133" s="35"/>
      <c r="AD133" s="35"/>
      <c r="AH133" s="35"/>
      <c r="AI133" s="35"/>
      <c r="AJ133" s="35"/>
      <c r="AK133" s="35"/>
      <c r="AL133" s="22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2"/>
      <c r="R134" s="22"/>
      <c r="S134" s="22"/>
      <c r="T134" s="35"/>
      <c r="U134" s="22"/>
      <c r="V134" s="22"/>
      <c r="AC134" s="35"/>
      <c r="AD134" s="35"/>
      <c r="AH134" s="35"/>
      <c r="AI134" s="35"/>
      <c r="AJ134" s="35"/>
      <c r="AK134" s="35"/>
      <c r="AL134" s="22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2"/>
      <c r="R135" s="22"/>
      <c r="S135" s="22"/>
      <c r="T135" s="35"/>
      <c r="U135" s="22"/>
      <c r="V135" s="22"/>
      <c r="AC135" s="35"/>
      <c r="AD135" s="35"/>
      <c r="AH135" s="35"/>
      <c r="AI135" s="35"/>
      <c r="AJ135" s="35"/>
      <c r="AK135" s="35"/>
      <c r="AL135" s="22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2"/>
      <c r="R136" s="22"/>
      <c r="S136" s="22"/>
      <c r="T136" s="35"/>
      <c r="U136" s="22"/>
      <c r="V136" s="22"/>
      <c r="AC136" s="35"/>
      <c r="AD136" s="35"/>
      <c r="AH136" s="35"/>
      <c r="AI136" s="35"/>
      <c r="AJ136" s="35"/>
      <c r="AK136" s="35"/>
      <c r="AL136" s="22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2"/>
      <c r="R137" s="22"/>
      <c r="S137" s="22"/>
      <c r="T137" s="35"/>
      <c r="U137" s="22"/>
      <c r="V137" s="22"/>
      <c r="AC137" s="35"/>
      <c r="AD137" s="35"/>
      <c r="AH137" s="35"/>
      <c r="AI137" s="35"/>
      <c r="AJ137" s="35"/>
      <c r="AK137" s="35"/>
      <c r="AL137" s="22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2"/>
      <c r="R138" s="22"/>
      <c r="S138" s="22"/>
      <c r="T138" s="35"/>
      <c r="U138" s="22"/>
      <c r="V138" s="22"/>
      <c r="AC138" s="35"/>
      <c r="AD138" s="35"/>
      <c r="AH138" s="35"/>
      <c r="AI138" s="35"/>
      <c r="AJ138" s="35"/>
      <c r="AK138" s="35"/>
      <c r="AL138" s="22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2"/>
      <c r="R139" s="22"/>
      <c r="S139" s="22"/>
      <c r="T139" s="35"/>
      <c r="U139" s="22"/>
      <c r="V139" s="22"/>
      <c r="AC139" s="35"/>
      <c r="AD139" s="35"/>
      <c r="AH139" s="35"/>
      <c r="AI139" s="35"/>
      <c r="AJ139" s="35"/>
      <c r="AK139" s="35"/>
      <c r="AL139" s="22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2"/>
      <c r="R140" s="22"/>
      <c r="S140" s="22"/>
      <c r="T140" s="35"/>
      <c r="U140" s="22"/>
      <c r="V140" s="22"/>
      <c r="AC140" s="35"/>
      <c r="AD140" s="35"/>
      <c r="AH140" s="35"/>
      <c r="AI140" s="35"/>
      <c r="AJ140" s="35"/>
      <c r="AK140" s="35"/>
      <c r="AL140" s="22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2"/>
      <c r="R141" s="22"/>
      <c r="S141" s="22"/>
      <c r="T141" s="35"/>
      <c r="U141" s="22"/>
      <c r="V141" s="22"/>
      <c r="AC141" s="35"/>
      <c r="AD141" s="35"/>
      <c r="AH141" s="35"/>
      <c r="AI141" s="35"/>
      <c r="AJ141" s="35"/>
      <c r="AK141" s="35"/>
      <c r="AL141" s="22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2"/>
      <c r="R142" s="22"/>
      <c r="S142" s="22"/>
      <c r="T142" s="35"/>
      <c r="U142" s="22"/>
      <c r="V142" s="22"/>
      <c r="AC142" s="35"/>
      <c r="AD142" s="35"/>
      <c r="AH142" s="35"/>
      <c r="AI142" s="35"/>
      <c r="AJ142" s="35"/>
      <c r="AK142" s="35"/>
      <c r="AL142" s="22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2"/>
      <c r="R143" s="22"/>
      <c r="S143" s="22"/>
      <c r="T143" s="35"/>
      <c r="U143" s="22"/>
      <c r="V143" s="22"/>
      <c r="AC143" s="35"/>
      <c r="AD143" s="35"/>
      <c r="AH143" s="35"/>
      <c r="AI143" s="35"/>
      <c r="AJ143" s="35"/>
      <c r="AK143" s="35"/>
      <c r="AL143" s="22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2"/>
      <c r="R144" s="22"/>
      <c r="S144" s="22"/>
      <c r="T144" s="35"/>
      <c r="U144" s="22"/>
      <c r="V144" s="22"/>
      <c r="AC144" s="35"/>
      <c r="AD144" s="35"/>
      <c r="AH144" s="35"/>
      <c r="AI144" s="35"/>
      <c r="AJ144" s="35"/>
      <c r="AK144" s="35"/>
      <c r="AL144" s="22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2"/>
      <c r="R145" s="22"/>
      <c r="S145" s="22"/>
      <c r="T145" s="35"/>
      <c r="U145" s="22"/>
      <c r="V145" s="22"/>
      <c r="AC145" s="35"/>
      <c r="AD145" s="35"/>
      <c r="AH145" s="35"/>
      <c r="AI145" s="35"/>
      <c r="AJ145" s="35"/>
      <c r="AK145" s="35"/>
      <c r="AL145" s="22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2"/>
      <c r="R146" s="22"/>
      <c r="S146" s="22"/>
      <c r="T146" s="35"/>
      <c r="U146" s="22"/>
      <c r="V146" s="22"/>
      <c r="AC146" s="35"/>
      <c r="AD146" s="35"/>
      <c r="AH146" s="35"/>
      <c r="AI146" s="35"/>
      <c r="AJ146" s="35"/>
      <c r="AK146" s="35"/>
      <c r="AL146" s="22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2"/>
      <c r="R147" s="22"/>
      <c r="S147" s="22"/>
      <c r="T147" s="35"/>
      <c r="U147" s="22"/>
      <c r="V147" s="22"/>
      <c r="AC147" s="35"/>
      <c r="AD147" s="35"/>
      <c r="AH147" s="35"/>
      <c r="AI147" s="35"/>
      <c r="AJ147" s="35"/>
      <c r="AK147" s="35"/>
      <c r="AL147" s="22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2"/>
      <c r="R148" s="22"/>
      <c r="S148" s="22"/>
      <c r="T148" s="35"/>
      <c r="U148" s="22"/>
      <c r="V148" s="22"/>
      <c r="AC148" s="35"/>
      <c r="AD148" s="35"/>
      <c r="AH148" s="35"/>
      <c r="AI148" s="35"/>
      <c r="AJ148" s="35"/>
      <c r="AK148" s="35"/>
      <c r="AL148" s="22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2"/>
      <c r="R149" s="22"/>
      <c r="S149" s="22"/>
      <c r="T149" s="35"/>
      <c r="U149" s="22"/>
      <c r="V149" s="22"/>
      <c r="AC149" s="35"/>
      <c r="AD149" s="35"/>
      <c r="AH149" s="35"/>
      <c r="AI149" s="35"/>
      <c r="AJ149" s="35"/>
      <c r="AK149" s="35"/>
      <c r="AL149" s="22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2"/>
      <c r="R150" s="22"/>
      <c r="S150" s="22"/>
      <c r="T150" s="35"/>
      <c r="U150" s="22"/>
      <c r="V150" s="22"/>
      <c r="AC150" s="35"/>
      <c r="AD150" s="35"/>
      <c r="AH150" s="35"/>
      <c r="AI150" s="35"/>
      <c r="AJ150" s="35"/>
      <c r="AK150" s="35"/>
      <c r="AL150" s="22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2"/>
      <c r="R151" s="22"/>
      <c r="S151" s="22"/>
      <c r="T151" s="35"/>
      <c r="U151" s="22"/>
      <c r="V151" s="22"/>
      <c r="AC151" s="35"/>
      <c r="AD151" s="35"/>
      <c r="AH151" s="35"/>
      <c r="AI151" s="35"/>
      <c r="AJ151" s="35"/>
      <c r="AK151" s="35"/>
      <c r="AL151" s="22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2"/>
      <c r="R152" s="22"/>
      <c r="S152" s="22"/>
      <c r="T152" s="35"/>
      <c r="U152" s="22"/>
      <c r="V152" s="22"/>
      <c r="AC152" s="35"/>
      <c r="AD152" s="35"/>
      <c r="AH152" s="35"/>
      <c r="AI152" s="35"/>
      <c r="AJ152" s="35"/>
      <c r="AK152" s="35"/>
      <c r="AL152" s="22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2"/>
      <c r="R153" s="22"/>
      <c r="S153" s="22"/>
      <c r="T153" s="35"/>
      <c r="U153" s="22"/>
      <c r="V153" s="22"/>
      <c r="AC153" s="35"/>
      <c r="AD153" s="35"/>
      <c r="AH153" s="35"/>
      <c r="AI153" s="35"/>
      <c r="AJ153" s="35"/>
      <c r="AK153" s="35"/>
      <c r="AL153" s="22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2"/>
      <c r="R154" s="22"/>
      <c r="S154" s="22"/>
      <c r="T154" s="35"/>
      <c r="U154" s="22"/>
      <c r="V154" s="22"/>
      <c r="AC154" s="35"/>
      <c r="AD154" s="35"/>
      <c r="AH154" s="35"/>
      <c r="AI154" s="35"/>
      <c r="AJ154" s="35"/>
      <c r="AK154" s="35"/>
      <c r="AL154" s="22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2"/>
      <c r="R155" s="22"/>
      <c r="S155" s="22"/>
      <c r="T155" s="35"/>
      <c r="U155" s="22"/>
      <c r="V155" s="22"/>
      <c r="AC155" s="35"/>
      <c r="AD155" s="35"/>
      <c r="AH155" s="35"/>
      <c r="AI155" s="35"/>
      <c r="AJ155" s="35"/>
      <c r="AK155" s="35"/>
      <c r="AL155" s="22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2"/>
      <c r="R156" s="22"/>
      <c r="S156" s="22"/>
      <c r="T156" s="35"/>
      <c r="U156" s="22"/>
      <c r="V156" s="22"/>
      <c r="AC156" s="35"/>
      <c r="AD156" s="35"/>
      <c r="AH156" s="35"/>
      <c r="AI156" s="35"/>
      <c r="AJ156" s="35"/>
      <c r="AK156" s="35"/>
      <c r="AL156" s="22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2"/>
      <c r="R157" s="22"/>
      <c r="S157" s="22"/>
      <c r="T157" s="35"/>
      <c r="U157" s="22"/>
      <c r="V157" s="22"/>
      <c r="AC157" s="35"/>
      <c r="AD157" s="35"/>
      <c r="AH157" s="35"/>
      <c r="AI157" s="35"/>
      <c r="AJ157" s="35"/>
      <c r="AK157" s="35"/>
      <c r="AL157" s="22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2"/>
      <c r="R158" s="22"/>
      <c r="S158" s="22"/>
      <c r="T158" s="35"/>
      <c r="U158" s="22"/>
      <c r="V158" s="22"/>
      <c r="AC158" s="35"/>
      <c r="AD158" s="35"/>
      <c r="AH158" s="35"/>
      <c r="AI158" s="35"/>
      <c r="AJ158" s="35"/>
      <c r="AK158" s="35"/>
      <c r="AL158" s="22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2"/>
      <c r="R159" s="22"/>
      <c r="S159" s="22"/>
      <c r="T159" s="35"/>
      <c r="U159" s="22"/>
      <c r="V159" s="22"/>
      <c r="AC159" s="35"/>
      <c r="AD159" s="35"/>
      <c r="AH159" s="35"/>
      <c r="AI159" s="35"/>
      <c r="AJ159" s="35"/>
      <c r="AK159" s="35"/>
      <c r="AL159" s="22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2"/>
      <c r="R160" s="22"/>
      <c r="S160" s="22"/>
      <c r="T160" s="35"/>
      <c r="U160" s="22"/>
      <c r="V160" s="22"/>
      <c r="AC160" s="35"/>
      <c r="AD160" s="35"/>
      <c r="AH160" s="35"/>
      <c r="AI160" s="35"/>
      <c r="AJ160" s="35"/>
      <c r="AK160" s="35"/>
      <c r="AL160" s="22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2"/>
      <c r="R161" s="22"/>
      <c r="S161" s="22"/>
      <c r="T161" s="35"/>
      <c r="U161" s="22"/>
      <c r="V161" s="22"/>
      <c r="AC161" s="35"/>
      <c r="AD161" s="35"/>
      <c r="AH161" s="35"/>
      <c r="AI161" s="35"/>
      <c r="AJ161" s="35"/>
      <c r="AK161" s="35"/>
      <c r="AL161" s="22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2"/>
      <c r="R162" s="22"/>
      <c r="S162" s="22"/>
      <c r="T162" s="35"/>
      <c r="U162" s="22"/>
      <c r="V162" s="22"/>
      <c r="AC162" s="35"/>
      <c r="AD162" s="35"/>
      <c r="AH162" s="35"/>
      <c r="AI162" s="35"/>
      <c r="AJ162" s="35"/>
      <c r="AK162" s="35"/>
      <c r="AL162" s="22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2"/>
      <c r="R163" s="22"/>
      <c r="S163" s="22"/>
      <c r="T163" s="35"/>
      <c r="U163" s="22"/>
      <c r="V163" s="22"/>
      <c r="AC163" s="35"/>
      <c r="AD163" s="35"/>
      <c r="AH163" s="35"/>
      <c r="AI163" s="35"/>
      <c r="AJ163" s="35"/>
      <c r="AK163" s="35"/>
      <c r="AL163" s="22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2"/>
      <c r="R164" s="22"/>
      <c r="S164" s="22"/>
      <c r="T164" s="35"/>
      <c r="U164" s="22"/>
      <c r="V164" s="22"/>
      <c r="AC164" s="35"/>
      <c r="AD164" s="35"/>
      <c r="AH164" s="35"/>
      <c r="AI164" s="35"/>
      <c r="AJ164" s="35"/>
      <c r="AK164" s="35"/>
      <c r="AL164" s="22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2"/>
      <c r="R165" s="22"/>
      <c r="S165" s="22"/>
      <c r="T165" s="35"/>
      <c r="U165" s="22"/>
      <c r="V165" s="22"/>
      <c r="AC165" s="35"/>
      <c r="AD165" s="35"/>
      <c r="AH165" s="35"/>
      <c r="AI165" s="35"/>
      <c r="AJ165" s="35"/>
      <c r="AK165" s="35"/>
      <c r="AL165" s="22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2"/>
      <c r="R166" s="22"/>
      <c r="S166" s="22"/>
      <c r="T166" s="35"/>
      <c r="U166" s="22"/>
      <c r="V166" s="22"/>
      <c r="AC166" s="35"/>
      <c r="AD166" s="35"/>
      <c r="AH166" s="35"/>
      <c r="AI166" s="35"/>
      <c r="AJ166" s="35"/>
      <c r="AK166" s="35"/>
      <c r="AL166" s="22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2"/>
      <c r="R167" s="22"/>
      <c r="S167" s="22"/>
      <c r="T167" s="35"/>
      <c r="U167" s="22"/>
      <c r="V167" s="22"/>
      <c r="AC167" s="35"/>
      <c r="AD167" s="35"/>
      <c r="AH167" s="35"/>
      <c r="AI167" s="35"/>
      <c r="AJ167" s="35"/>
      <c r="AK167" s="35"/>
      <c r="AL167" s="22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2"/>
      <c r="R168" s="22"/>
      <c r="S168" s="22"/>
      <c r="T168" s="35"/>
      <c r="U168" s="22"/>
      <c r="V168" s="22"/>
      <c r="AC168" s="35"/>
      <c r="AD168" s="35"/>
      <c r="AH168" s="35"/>
      <c r="AI168" s="35"/>
      <c r="AJ168" s="35"/>
      <c r="AK168" s="35"/>
      <c r="AL168" s="22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2"/>
      <c r="R169" s="22"/>
      <c r="S169" s="22"/>
      <c r="T169" s="35"/>
      <c r="U169" s="22"/>
      <c r="V169" s="22"/>
      <c r="AC169" s="35"/>
      <c r="AD169" s="35"/>
      <c r="AH169" s="35"/>
      <c r="AI169" s="35"/>
      <c r="AJ169" s="35"/>
      <c r="AK169" s="35"/>
      <c r="AL169" s="22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2"/>
      <c r="R170" s="22"/>
      <c r="S170" s="22"/>
      <c r="T170" s="35"/>
      <c r="U170" s="22"/>
      <c r="V170" s="22"/>
      <c r="AC170" s="35"/>
      <c r="AD170" s="35"/>
      <c r="AH170" s="35"/>
      <c r="AI170" s="35"/>
      <c r="AJ170" s="35"/>
      <c r="AK170" s="35"/>
      <c r="AL170" s="22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2"/>
      <c r="R171" s="22"/>
      <c r="S171" s="22"/>
      <c r="T171" s="35"/>
      <c r="U171" s="22"/>
      <c r="V171" s="22"/>
      <c r="AC171" s="35"/>
      <c r="AD171" s="35"/>
      <c r="AH171" s="35"/>
      <c r="AI171" s="35"/>
      <c r="AJ171" s="35"/>
      <c r="AK171" s="35"/>
      <c r="AL171" s="22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2"/>
      <c r="R172" s="22"/>
      <c r="S172" s="22"/>
      <c r="T172" s="35"/>
      <c r="U172" s="22"/>
      <c r="V172" s="22"/>
      <c r="AC172" s="35"/>
      <c r="AD172" s="35"/>
      <c r="AH172" s="35"/>
      <c r="AI172" s="35"/>
      <c r="AJ172" s="35"/>
      <c r="AK172" s="35"/>
      <c r="AL172" s="22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2"/>
      <c r="R173" s="22"/>
      <c r="S173" s="22"/>
      <c r="T173" s="35"/>
      <c r="U173" s="22"/>
      <c r="V173" s="22"/>
      <c r="AC173" s="35"/>
      <c r="AD173" s="35"/>
      <c r="AH173" s="35"/>
      <c r="AI173" s="35"/>
      <c r="AJ173" s="35"/>
      <c r="AK173" s="35"/>
      <c r="AL173" s="22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2"/>
      <c r="R174" s="22"/>
      <c r="S174" s="22"/>
      <c r="T174" s="35"/>
      <c r="U174" s="22"/>
      <c r="V174" s="22"/>
      <c r="AC174" s="35"/>
      <c r="AD174" s="35"/>
      <c r="AH174" s="35"/>
      <c r="AI174" s="35"/>
      <c r="AJ174" s="35"/>
      <c r="AK174" s="35"/>
      <c r="AL174" s="22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5"/>
      <c r="U175" s="22"/>
      <c r="V175" s="22"/>
      <c r="AH175" s="35"/>
      <c r="AI175" s="35"/>
      <c r="AJ175" s="35"/>
      <c r="AK175" s="35"/>
      <c r="AL175" s="22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5"/>
      <c r="U176" s="22"/>
      <c r="V176" s="22"/>
      <c r="AH176" s="35"/>
      <c r="AI176" s="35"/>
      <c r="AJ176" s="35"/>
      <c r="AK176" s="35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22"/>
      <c r="U177" s="22"/>
      <c r="V177" s="22"/>
      <c r="AH177" s="35"/>
      <c r="AI177" s="35"/>
      <c r="AJ177" s="35"/>
      <c r="AK177" s="35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22"/>
      <c r="U178" s="22"/>
      <c r="V178" s="22"/>
      <c r="AH178" s="35"/>
      <c r="AI178" s="35"/>
      <c r="AJ178" s="35"/>
      <c r="AK178" s="35"/>
      <c r="AL178" s="22"/>
    </row>
    <row r="179" spans="12:38" ht="14.25" x14ac:dyDescent="0.2">
      <c r="L179" s="22"/>
      <c r="M179" s="22"/>
      <c r="N179" s="22"/>
      <c r="O179" s="22"/>
      <c r="P179" s="22"/>
      <c r="AH179" s="35"/>
      <c r="AI179" s="35"/>
      <c r="AJ179" s="35"/>
      <c r="AK179" s="35"/>
      <c r="AL179" s="22"/>
    </row>
    <row r="180" spans="12:38" ht="14.25" x14ac:dyDescent="0.2">
      <c r="L180" s="22"/>
      <c r="M180" s="22"/>
      <c r="N180" s="22"/>
      <c r="O180" s="22"/>
      <c r="P180" s="22"/>
      <c r="AH180" s="35"/>
      <c r="AI180" s="35"/>
      <c r="AJ180" s="35"/>
      <c r="AK180" s="35"/>
      <c r="AL180" s="22"/>
    </row>
    <row r="181" spans="12:38" ht="14.25" x14ac:dyDescent="0.2">
      <c r="L181" s="22"/>
      <c r="M181" s="22"/>
      <c r="N181" s="22"/>
      <c r="O181" s="22"/>
      <c r="P181" s="22"/>
      <c r="AH181" s="35"/>
      <c r="AI181" s="35"/>
      <c r="AJ181" s="35"/>
      <c r="AK181" s="35"/>
      <c r="AL181" s="22"/>
    </row>
    <row r="182" spans="12:38" ht="14.25" x14ac:dyDescent="0.2">
      <c r="L182" s="22"/>
      <c r="M182" s="22"/>
      <c r="N182" s="22"/>
      <c r="O182" s="22"/>
      <c r="P182" s="22"/>
      <c r="AH182" s="22"/>
      <c r="AI182" s="22"/>
      <c r="AJ182" s="22"/>
      <c r="AK182" s="22"/>
      <c r="AL182" s="22"/>
    </row>
  </sheetData>
  <sortState ref="B9:AH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2020-05-09T08:37:50Z</dcterms:modified>
</cp:coreProperties>
</file>