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K9" i="4" l="1"/>
  <c r="K16" i="4"/>
  <c r="N16" i="4"/>
  <c r="AS13" i="4"/>
  <c r="AQ13" i="4"/>
  <c r="AR13" i="4" s="1"/>
  <c r="AP13" i="4"/>
  <c r="AO13" i="4"/>
  <c r="AN13" i="4"/>
  <c r="AM13" i="4"/>
  <c r="AE13" i="4"/>
  <c r="AD13" i="4"/>
  <c r="AC13" i="4"/>
  <c r="AB13" i="4"/>
  <c r="AA13" i="4"/>
  <c r="W13" i="4"/>
  <c r="U13" i="4"/>
  <c r="T13" i="4"/>
  <c r="S13" i="4"/>
  <c r="R13" i="4"/>
  <c r="Q13" i="4"/>
  <c r="I13" i="4"/>
  <c r="H13" i="4"/>
  <c r="G13" i="4"/>
  <c r="F13" i="4"/>
  <c r="E13" i="4"/>
  <c r="AG12" i="4"/>
  <c r="AG11" i="4"/>
  <c r="AG10" i="4"/>
  <c r="AG9" i="4"/>
  <c r="K8" i="4"/>
  <c r="K7" i="4"/>
  <c r="K6" i="4"/>
  <c r="K4" i="4"/>
  <c r="F17" i="4" l="1"/>
  <c r="F19" i="4" s="1"/>
  <c r="H17" i="4"/>
  <c r="K13" i="4"/>
  <c r="K17" i="4" s="1"/>
  <c r="K19" i="4" s="1"/>
  <c r="AG13" i="4"/>
  <c r="K18" i="4" s="1"/>
  <c r="E17" i="4"/>
  <c r="M17" i="4" s="1"/>
  <c r="G17" i="4"/>
  <c r="E18" i="4"/>
  <c r="L18" i="4" s="1"/>
  <c r="G18" i="4"/>
  <c r="I18" i="4"/>
  <c r="O18" i="4" s="1"/>
  <c r="F18" i="4"/>
  <c r="H18" i="4"/>
  <c r="H19" i="4" s="1"/>
  <c r="J13" i="4"/>
  <c r="N18" i="4"/>
  <c r="I17" i="4"/>
  <c r="AF13" i="4"/>
  <c r="N17" i="4" l="1"/>
  <c r="J18" i="4"/>
  <c r="E19" i="4"/>
  <c r="M19" i="4" s="1"/>
  <c r="M18" i="4"/>
  <c r="L17" i="4"/>
  <c r="G19" i="4"/>
  <c r="I19" i="4"/>
  <c r="J17" i="4"/>
  <c r="O17" i="4"/>
  <c r="AI20" i="1"/>
  <c r="AH20" i="1"/>
  <c r="AG20" i="1"/>
  <c r="AF20" i="1"/>
  <c r="AE20" i="1"/>
  <c r="AD20" i="1"/>
  <c r="T20" i="1"/>
  <c r="S20" i="1"/>
  <c r="R20" i="1"/>
  <c r="Q20" i="1"/>
  <c r="P20" i="1"/>
  <c r="N19" i="4" l="1"/>
  <c r="L19" i="4"/>
  <c r="O19" i="4"/>
  <c r="J19" i="4"/>
</calcChain>
</file>

<file path=xl/sharedStrings.xml><?xml version="1.0" encoding="utf-8"?>
<sst xmlns="http://schemas.openxmlformats.org/spreadsheetml/2006/main" count="205" uniqueCount="81">
  <si>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</si>
  <si>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</si>
  <si>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</si>
  <si>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</si>
  <si>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</si>
  <si>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</si>
  <si>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</si>
  <si>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</si>
  <si>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</si>
  <si>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</si>
  <si>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</si>
  <si>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</si>
  <si>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</si>
  <si>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</si>
  <si>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</si>
  <si>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</si>
  <si>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</si>
  <si>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</si>
  <si>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</si>
  <si>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</si>
  <si>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</si>
  <si>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</si>
  <si>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</si>
  <si>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</si>
  <si>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</si>
  <si>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</si>
  <si>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</si>
  <si>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</si>
  <si>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</si>
  <si>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</si>
  <si>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</si>
  <si>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</si>
  <si>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</si>
  <si>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Juhani Aho</t>
  </si>
  <si>
    <t>11.</t>
  </si>
  <si>
    <t>ViVe</t>
  </si>
  <si>
    <t>13.</t>
  </si>
  <si>
    <t>15.</t>
  </si>
  <si>
    <t>6.</t>
  </si>
  <si>
    <t>KoU</t>
  </si>
  <si>
    <t>8.</t>
  </si>
  <si>
    <t>1.</t>
  </si>
  <si>
    <t>NJ</t>
  </si>
  <si>
    <t>ykköspesis</t>
  </si>
  <si>
    <t>2.</t>
  </si>
  <si>
    <t>suomensarja</t>
  </si>
  <si>
    <t>NJ  2</t>
  </si>
  <si>
    <t>YKV</t>
  </si>
  <si>
    <t>3.</t>
  </si>
  <si>
    <t>Seurat</t>
  </si>
  <si>
    <t>ViVe = Vimpelin Veto  (1934)</t>
  </si>
  <si>
    <t>KoU = Koskenkorvan Urheilijat  (1945)</t>
  </si>
  <si>
    <t>NJ    = Nurmon Jymy  (1925)</t>
  </si>
  <si>
    <t>YKV = Ylistaron Kilpa-Veljet  (1945)</t>
  </si>
  <si>
    <t>09.06. 1994  ViVe - AA  0-1  (0-3, 2-2)</t>
  </si>
  <si>
    <t xml:space="preserve">  18 v   4 kk   8 pv</t>
  </si>
  <si>
    <t>1.2.1976</t>
  </si>
  <si>
    <t>YKKÖSPESIS</t>
  </si>
  <si>
    <t>5.</t>
  </si>
  <si>
    <t>7.</t>
  </si>
  <si>
    <t xml:space="preserve"> Arvo-ottelut</t>
  </si>
  <si>
    <t>hSM</t>
  </si>
  <si>
    <t>Lyöty</t>
  </si>
  <si>
    <t>Tuotu</t>
  </si>
  <si>
    <t>Mitalit</t>
  </si>
  <si>
    <t>L+T</t>
  </si>
  <si>
    <t>SUOMENSARJA</t>
  </si>
  <si>
    <t>KAIKKI OTTELUT</t>
  </si>
  <si>
    <t>YHTEENSÄ</t>
  </si>
  <si>
    <t>10.</t>
  </si>
  <si>
    <t>ViVe 2</t>
  </si>
  <si>
    <t>maakuntasarja</t>
  </si>
  <si>
    <t>46.  ottelu</t>
  </si>
  <si>
    <t xml:space="preserve"> 1.  ottelu</t>
  </si>
  <si>
    <t>21.05. 1996  LP - ViVe  1-2  (0-3, 3-2, 0-0, 3-5)</t>
  </si>
  <si>
    <t xml:space="preserve">  20 v   3 kk 20 pv</t>
  </si>
  <si>
    <t xml:space="preserve">  Runkosarja TOP-10</t>
  </si>
  <si>
    <t>Jatkosarjat</t>
  </si>
  <si>
    <t>ka/kl</t>
  </si>
  <si>
    <t xml:space="preserve">    Runkosarja TOP-10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</si>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</sst>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6" borderId="1" xfId="0" applyFont="1" applyFill="1" applyBorder="1"/>
    <xf numFmtId="0" fontId="3" fillId="3" borderId="2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5" fillId="0" borderId="0" xfId="0" applyFont="1" applyFill="1"/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0" fillId="2" borderId="0" xfId="0" applyFill="1"/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0"/>
  <sheetViews>
    <sheetView tabSelected="1" zoomScale="97" zoomScaleNormal="97" workbookViewId="0"/>
  </sheetViews>
  <sheetFormatPr defaultRowHeight="15" customHeight="1" x14ac:dyDescent="0.25"/>
  <cols>
    <col min="1" max="1" width="0.7109375" style="69" customWidth="1"/>
    <col min="2" max="2" width="6.7109375" style="71" customWidth="1"/>
    <col min="3" max="3" width="6.7109375" style="70" customWidth="1"/>
    <col min="4" max="4" width="9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7" customWidth="1"/>
    <col min="16" max="20" width="5.7109375" style="70" customWidth="1"/>
    <col min="21" max="21" width="8.7109375" style="70" customWidth="1"/>
    <col min="22" max="22" width="0.7109375" style="27" customWidth="1"/>
    <col min="23" max="27" width="5.7109375" style="70" customWidth="1"/>
    <col min="28" max="28" width="8.7109375" style="70" customWidth="1"/>
    <col min="29" max="29" width="0.7109375" style="27" customWidth="1"/>
    <col min="30" max="35" width="5.7109375" style="70" customWidth="1"/>
    <col min="36" max="36" width="89.7109375" style="1" customWidth="1"/>
    <col min="37" max="16384" width="9.140625" style="69"/>
  </cols>
  <sheetData>
    <row r="1" spans="1:36" ht="19.5" customHeight="1" x14ac:dyDescent="0.25">
      <c r="A1" s="1"/>
      <c r="B1" s="2" t="s">
        <v>33</v>
      </c>
      <c r="C1" s="3"/>
      <c r="D1" s="4"/>
      <c r="E1" s="5" t="s">
        <v>56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79" customFormat="1" ht="15" customHeight="1" x14ac:dyDescent="0.2">
      <c r="A2" s="8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76"/>
      <c r="W2" s="21" t="s">
        <v>15</v>
      </c>
      <c r="X2" s="13"/>
      <c r="Y2" s="13"/>
      <c r="Z2" s="13"/>
      <c r="AA2" s="13"/>
      <c r="AB2" s="13"/>
      <c r="AC2" s="76"/>
      <c r="AD2" s="21" t="s">
        <v>60</v>
      </c>
      <c r="AE2" s="13"/>
      <c r="AF2" s="13"/>
      <c r="AG2" s="19"/>
      <c r="AH2" s="13" t="s">
        <v>64</v>
      </c>
      <c r="AI2" s="14"/>
      <c r="AJ2" s="8"/>
    </row>
    <row r="3" spans="1:36" s="79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2"/>
      <c r="AD3" s="17" t="s">
        <v>22</v>
      </c>
      <c r="AE3" s="17" t="s">
        <v>23</v>
      </c>
      <c r="AF3" s="14" t="s">
        <v>61</v>
      </c>
      <c r="AG3" s="14" t="s">
        <v>30</v>
      </c>
      <c r="AH3" s="16" t="s">
        <v>31</v>
      </c>
      <c r="AI3" s="17" t="s">
        <v>32</v>
      </c>
      <c r="AJ3" s="8"/>
    </row>
    <row r="4" spans="1:36" s="79" customFormat="1" ht="15" customHeight="1" x14ac:dyDescent="0.25">
      <c r="A4" s="8"/>
      <c r="B4" s="100">
        <v>1993</v>
      </c>
      <c r="C4" s="100" t="s">
        <v>41</v>
      </c>
      <c r="D4" s="101" t="s">
        <v>70</v>
      </c>
      <c r="E4" s="100"/>
      <c r="F4" s="104" t="s">
        <v>71</v>
      </c>
      <c r="G4" s="102"/>
      <c r="H4" s="100"/>
      <c r="I4" s="100"/>
      <c r="J4" s="100"/>
      <c r="K4" s="100"/>
      <c r="L4" s="100"/>
      <c r="M4" s="100"/>
      <c r="N4" s="103"/>
      <c r="O4" s="27"/>
      <c r="P4" s="23"/>
      <c r="Q4" s="23"/>
      <c r="R4" s="23"/>
      <c r="S4" s="23"/>
      <c r="T4" s="23"/>
      <c r="U4" s="23"/>
      <c r="V4" s="27"/>
      <c r="W4" s="23"/>
      <c r="X4" s="23"/>
      <c r="Y4" s="25"/>
      <c r="Z4" s="23"/>
      <c r="AA4" s="23"/>
      <c r="AB4" s="31"/>
      <c r="AC4" s="27"/>
      <c r="AD4" s="23"/>
      <c r="AE4" s="23"/>
      <c r="AF4" s="25"/>
      <c r="AG4" s="25"/>
      <c r="AH4" s="30"/>
      <c r="AI4" s="23"/>
      <c r="AJ4" s="8"/>
    </row>
    <row r="5" spans="1:36" s="79" customFormat="1" ht="15" customHeight="1" x14ac:dyDescent="0.25">
      <c r="A5" s="8"/>
      <c r="B5" s="23">
        <v>1994</v>
      </c>
      <c r="C5" s="23" t="s">
        <v>34</v>
      </c>
      <c r="D5" s="24" t="s">
        <v>35</v>
      </c>
      <c r="E5" s="23">
        <v>4</v>
      </c>
      <c r="F5" s="23">
        <v>0</v>
      </c>
      <c r="G5" s="25">
        <v>0</v>
      </c>
      <c r="H5" s="23">
        <v>0</v>
      </c>
      <c r="I5" s="23">
        <v>5</v>
      </c>
      <c r="J5" s="23">
        <v>5</v>
      </c>
      <c r="K5" s="23">
        <v>0</v>
      </c>
      <c r="L5" s="23">
        <v>0</v>
      </c>
      <c r="M5" s="23">
        <v>0</v>
      </c>
      <c r="N5" s="26">
        <v>0.71399999999999997</v>
      </c>
      <c r="O5" s="27"/>
      <c r="P5" s="23"/>
      <c r="Q5" s="23"/>
      <c r="R5" s="23"/>
      <c r="S5" s="23"/>
      <c r="T5" s="23"/>
      <c r="U5" s="23"/>
      <c r="V5" s="27"/>
      <c r="W5" s="28">
        <v>8</v>
      </c>
      <c r="X5" s="28">
        <v>0</v>
      </c>
      <c r="Y5" s="29">
        <v>3</v>
      </c>
      <c r="Z5" s="28">
        <v>2</v>
      </c>
      <c r="AA5" s="28">
        <v>11</v>
      </c>
      <c r="AB5" s="63">
        <v>0.55000000000000004</v>
      </c>
      <c r="AC5" s="27"/>
      <c r="AD5" s="23"/>
      <c r="AE5" s="23"/>
      <c r="AF5" s="25"/>
      <c r="AG5" s="25"/>
      <c r="AH5" s="30"/>
      <c r="AI5" s="23"/>
      <c r="AJ5" s="8"/>
    </row>
    <row r="6" spans="1:36" s="79" customFormat="1" ht="15" customHeight="1" x14ac:dyDescent="0.2">
      <c r="A6" s="8"/>
      <c r="B6" s="23">
        <v>1995</v>
      </c>
      <c r="C6" s="23" t="s">
        <v>34</v>
      </c>
      <c r="D6" s="24" t="s">
        <v>35</v>
      </c>
      <c r="E6" s="23">
        <v>27</v>
      </c>
      <c r="F6" s="25">
        <v>0</v>
      </c>
      <c r="G6" s="23">
        <v>5</v>
      </c>
      <c r="H6" s="23">
        <v>15</v>
      </c>
      <c r="I6" s="23">
        <v>64</v>
      </c>
      <c r="J6" s="23">
        <v>28</v>
      </c>
      <c r="K6" s="23">
        <v>17</v>
      </c>
      <c r="L6" s="23">
        <v>14</v>
      </c>
      <c r="M6" s="23">
        <v>5</v>
      </c>
      <c r="N6" s="31">
        <v>0.45714285714285713</v>
      </c>
      <c r="O6" s="22"/>
      <c r="P6" s="23"/>
      <c r="Q6" s="23"/>
      <c r="R6" s="23"/>
      <c r="S6" s="23"/>
      <c r="T6" s="23"/>
      <c r="U6" s="23"/>
      <c r="V6" s="22"/>
      <c r="W6" s="28">
        <v>3</v>
      </c>
      <c r="X6" s="28">
        <v>0</v>
      </c>
      <c r="Y6" s="29">
        <v>1</v>
      </c>
      <c r="Z6" s="28">
        <v>0</v>
      </c>
      <c r="AA6" s="28">
        <v>2</v>
      </c>
      <c r="AB6" s="63">
        <v>0.4</v>
      </c>
      <c r="AC6" s="22"/>
      <c r="AD6" s="23"/>
      <c r="AE6" s="23"/>
      <c r="AF6" s="25"/>
      <c r="AG6" s="25"/>
      <c r="AH6" s="30"/>
      <c r="AI6" s="23"/>
      <c r="AJ6" s="8"/>
    </row>
    <row r="7" spans="1:36" s="79" customFormat="1" ht="15" customHeight="1" x14ac:dyDescent="0.2">
      <c r="A7" s="8"/>
      <c r="B7" s="23">
        <v>1996</v>
      </c>
      <c r="C7" s="23" t="s">
        <v>36</v>
      </c>
      <c r="D7" s="24" t="s">
        <v>35</v>
      </c>
      <c r="E7" s="23">
        <v>29</v>
      </c>
      <c r="F7" s="23">
        <v>1</v>
      </c>
      <c r="G7" s="25">
        <v>10</v>
      </c>
      <c r="H7" s="23">
        <v>18</v>
      </c>
      <c r="I7" s="23">
        <v>94</v>
      </c>
      <c r="J7" s="23">
        <v>41</v>
      </c>
      <c r="K7" s="23">
        <v>25</v>
      </c>
      <c r="L7" s="23">
        <v>17</v>
      </c>
      <c r="M7" s="23">
        <v>11</v>
      </c>
      <c r="N7" s="26">
        <v>0.44500000000000001</v>
      </c>
      <c r="O7" s="22"/>
      <c r="P7" s="23"/>
      <c r="Q7" s="23"/>
      <c r="R7" s="23"/>
      <c r="S7" s="23"/>
      <c r="T7" s="23"/>
      <c r="U7" s="23"/>
      <c r="V7" s="22"/>
      <c r="W7" s="28"/>
      <c r="X7" s="28"/>
      <c r="Y7" s="29"/>
      <c r="Z7" s="28"/>
      <c r="AA7" s="28"/>
      <c r="AB7" s="78"/>
      <c r="AC7" s="22"/>
      <c r="AD7" s="23"/>
      <c r="AE7" s="23"/>
      <c r="AF7" s="25"/>
      <c r="AG7" s="25"/>
      <c r="AH7" s="30"/>
      <c r="AI7" s="23"/>
      <c r="AJ7" s="8"/>
    </row>
    <row r="8" spans="1:36" s="79" customFormat="1" ht="15" customHeight="1" x14ac:dyDescent="0.25">
      <c r="A8" s="8"/>
      <c r="B8" s="23">
        <v>1997</v>
      </c>
      <c r="C8" s="23" t="s">
        <v>37</v>
      </c>
      <c r="D8" s="24" t="s">
        <v>35</v>
      </c>
      <c r="E8" s="23">
        <v>28</v>
      </c>
      <c r="F8" s="23">
        <v>0</v>
      </c>
      <c r="G8" s="25">
        <v>2</v>
      </c>
      <c r="H8" s="23">
        <v>21</v>
      </c>
      <c r="I8" s="23">
        <v>95</v>
      </c>
      <c r="J8" s="23">
        <v>40</v>
      </c>
      <c r="K8" s="23">
        <v>37</v>
      </c>
      <c r="L8" s="23">
        <v>16</v>
      </c>
      <c r="M8" s="23">
        <v>2</v>
      </c>
      <c r="N8" s="31">
        <v>0.54597701149425293</v>
      </c>
      <c r="O8" s="27"/>
      <c r="P8" s="23"/>
      <c r="Q8" s="23"/>
      <c r="R8" s="23"/>
      <c r="S8" s="23"/>
      <c r="T8" s="23"/>
      <c r="U8" s="23"/>
      <c r="V8" s="27"/>
      <c r="W8" s="23"/>
      <c r="X8" s="23"/>
      <c r="Y8" s="25"/>
      <c r="Z8" s="23"/>
      <c r="AA8" s="23"/>
      <c r="AB8" s="31"/>
      <c r="AC8" s="27"/>
      <c r="AD8" s="23"/>
      <c r="AE8" s="23"/>
      <c r="AF8" s="25"/>
      <c r="AG8" s="25"/>
      <c r="AH8" s="30"/>
      <c r="AI8" s="23"/>
      <c r="AJ8" s="8"/>
    </row>
    <row r="9" spans="1:36" s="79" customFormat="1" ht="15" customHeight="1" x14ac:dyDescent="0.25">
      <c r="A9" s="8"/>
      <c r="B9" s="32">
        <v>1998</v>
      </c>
      <c r="C9" s="32" t="s">
        <v>44</v>
      </c>
      <c r="D9" s="33" t="s">
        <v>39</v>
      </c>
      <c r="E9" s="32"/>
      <c r="F9" s="34" t="s">
        <v>43</v>
      </c>
      <c r="G9" s="72"/>
      <c r="H9" s="35"/>
      <c r="I9" s="32"/>
      <c r="J9" s="32"/>
      <c r="K9" s="32"/>
      <c r="L9" s="32"/>
      <c r="M9" s="32"/>
      <c r="N9" s="36"/>
      <c r="O9" s="27"/>
      <c r="P9" s="23"/>
      <c r="Q9" s="23"/>
      <c r="R9" s="23"/>
      <c r="S9" s="23"/>
      <c r="T9" s="23"/>
      <c r="U9" s="23"/>
      <c r="V9" s="27"/>
      <c r="W9" s="28">
        <v>5</v>
      </c>
      <c r="X9" s="29">
        <v>1</v>
      </c>
      <c r="Y9" s="29">
        <v>1</v>
      </c>
      <c r="Z9" s="29">
        <v>3</v>
      </c>
      <c r="AA9" s="29">
        <v>20</v>
      </c>
      <c r="AB9" s="63">
        <v>0.60599999999999998</v>
      </c>
      <c r="AC9" s="27"/>
      <c r="AD9" s="23"/>
      <c r="AE9" s="23"/>
      <c r="AF9" s="25"/>
      <c r="AG9" s="25"/>
      <c r="AH9" s="30"/>
      <c r="AI9" s="23"/>
      <c r="AJ9" s="8"/>
    </row>
    <row r="10" spans="1:36" s="79" customFormat="1" ht="15" customHeight="1" x14ac:dyDescent="0.25">
      <c r="A10" s="8"/>
      <c r="B10" s="23">
        <v>1999</v>
      </c>
      <c r="C10" s="23" t="s">
        <v>38</v>
      </c>
      <c r="D10" s="24" t="s">
        <v>39</v>
      </c>
      <c r="E10" s="23">
        <v>26</v>
      </c>
      <c r="F10" s="23">
        <v>4</v>
      </c>
      <c r="G10" s="25">
        <v>8</v>
      </c>
      <c r="H10" s="23">
        <v>13</v>
      </c>
      <c r="I10" s="23">
        <v>62</v>
      </c>
      <c r="J10" s="23">
        <v>19</v>
      </c>
      <c r="K10" s="23">
        <v>14</v>
      </c>
      <c r="L10" s="23">
        <v>17</v>
      </c>
      <c r="M10" s="23">
        <v>12</v>
      </c>
      <c r="N10" s="26">
        <v>0.39600000000000002</v>
      </c>
      <c r="O10" s="27"/>
      <c r="P10" s="23"/>
      <c r="Q10" s="23"/>
      <c r="R10" s="25"/>
      <c r="S10" s="23"/>
      <c r="T10" s="23"/>
      <c r="U10" s="23"/>
      <c r="V10" s="27"/>
      <c r="W10" s="23"/>
      <c r="X10" s="23"/>
      <c r="Y10" s="25"/>
      <c r="Z10" s="23"/>
      <c r="AA10" s="23"/>
      <c r="AB10" s="58"/>
      <c r="AC10" s="27"/>
      <c r="AD10" s="23"/>
      <c r="AE10" s="23"/>
      <c r="AF10" s="25"/>
      <c r="AG10" s="25"/>
      <c r="AH10" s="30"/>
      <c r="AI10" s="23"/>
      <c r="AJ10" s="8"/>
    </row>
    <row r="11" spans="1:36" s="79" customFormat="1" ht="15" customHeight="1" x14ac:dyDescent="0.25">
      <c r="A11" s="8"/>
      <c r="B11" s="32">
        <v>2000</v>
      </c>
      <c r="C11" s="32" t="s">
        <v>58</v>
      </c>
      <c r="D11" s="33" t="s">
        <v>35</v>
      </c>
      <c r="E11" s="32"/>
      <c r="F11" s="34" t="s">
        <v>43</v>
      </c>
      <c r="G11" s="72"/>
      <c r="H11" s="35"/>
      <c r="I11" s="32"/>
      <c r="J11" s="32"/>
      <c r="K11" s="32"/>
      <c r="L11" s="32"/>
      <c r="M11" s="32"/>
      <c r="N11" s="36"/>
      <c r="O11" s="27"/>
      <c r="P11" s="23"/>
      <c r="Q11" s="23"/>
      <c r="R11" s="25"/>
      <c r="S11" s="23"/>
      <c r="T11" s="23"/>
      <c r="U11" s="23"/>
      <c r="V11" s="27"/>
      <c r="W11" s="23"/>
      <c r="X11" s="23"/>
      <c r="Y11" s="25"/>
      <c r="Z11" s="23"/>
      <c r="AA11" s="23"/>
      <c r="AB11" s="31"/>
      <c r="AC11" s="27"/>
      <c r="AD11" s="23"/>
      <c r="AE11" s="23"/>
      <c r="AF11" s="25"/>
      <c r="AG11" s="25"/>
      <c r="AH11" s="30"/>
      <c r="AI11" s="23"/>
      <c r="AJ11" s="8"/>
    </row>
    <row r="12" spans="1:36" s="79" customFormat="1" ht="15" customHeight="1" x14ac:dyDescent="0.25">
      <c r="A12" s="8"/>
      <c r="B12" s="23">
        <v>2000</v>
      </c>
      <c r="C12" s="23" t="s">
        <v>40</v>
      </c>
      <c r="D12" s="37" t="s">
        <v>39</v>
      </c>
      <c r="E12" s="23">
        <v>10</v>
      </c>
      <c r="F12" s="23">
        <v>0</v>
      </c>
      <c r="G12" s="25">
        <v>0</v>
      </c>
      <c r="H12" s="23">
        <v>4</v>
      </c>
      <c r="I12" s="23">
        <v>21</v>
      </c>
      <c r="J12" s="23">
        <v>17</v>
      </c>
      <c r="K12" s="23">
        <v>1</v>
      </c>
      <c r="L12" s="23">
        <v>3</v>
      </c>
      <c r="M12" s="23">
        <v>0</v>
      </c>
      <c r="N12" s="31">
        <v>0.375</v>
      </c>
      <c r="O12" s="27"/>
      <c r="P12" s="23"/>
      <c r="Q12" s="23"/>
      <c r="R12" s="25"/>
      <c r="S12" s="23"/>
      <c r="T12" s="23"/>
      <c r="U12" s="23"/>
      <c r="V12" s="27"/>
      <c r="W12" s="23"/>
      <c r="X12" s="23"/>
      <c r="Y12" s="25"/>
      <c r="Z12" s="23"/>
      <c r="AA12" s="23"/>
      <c r="AB12" s="31"/>
      <c r="AC12" s="27"/>
      <c r="AD12" s="23"/>
      <c r="AE12" s="2"/>
      <c r="AF12" s="77"/>
      <c r="AG12" s="25"/>
      <c r="AH12" s="30"/>
      <c r="AI12" s="23"/>
      <c r="AJ12" s="8"/>
    </row>
    <row r="13" spans="1:36" s="79" customFormat="1" ht="15" customHeight="1" x14ac:dyDescent="0.25">
      <c r="A13" s="8"/>
      <c r="B13" s="32">
        <v>2001</v>
      </c>
      <c r="C13" s="32" t="s">
        <v>59</v>
      </c>
      <c r="D13" s="38" t="s">
        <v>42</v>
      </c>
      <c r="E13" s="32"/>
      <c r="F13" s="34" t="s">
        <v>43</v>
      </c>
      <c r="G13" s="72"/>
      <c r="H13" s="35"/>
      <c r="I13" s="32"/>
      <c r="J13" s="32"/>
      <c r="K13" s="32"/>
      <c r="L13" s="32"/>
      <c r="M13" s="32"/>
      <c r="N13" s="32"/>
      <c r="O13" s="27"/>
      <c r="P13" s="23"/>
      <c r="Q13" s="23"/>
      <c r="R13" s="25"/>
      <c r="S13" s="23"/>
      <c r="T13" s="23"/>
      <c r="U13" s="23"/>
      <c r="V13" s="27"/>
      <c r="W13" s="23"/>
      <c r="X13" s="23"/>
      <c r="Y13" s="25"/>
      <c r="Z13" s="23"/>
      <c r="AA13" s="23"/>
      <c r="AB13" s="31"/>
      <c r="AC13" s="27"/>
      <c r="AD13" s="23"/>
      <c r="AE13" s="23"/>
      <c r="AF13" s="25"/>
      <c r="AG13" s="25"/>
      <c r="AH13" s="30"/>
      <c r="AI13" s="23"/>
      <c r="AJ13" s="8"/>
    </row>
    <row r="14" spans="1:36" s="79" customFormat="1" ht="15" customHeight="1" x14ac:dyDescent="0.2">
      <c r="A14" s="8"/>
      <c r="B14" s="32">
        <v>2002</v>
      </c>
      <c r="C14" s="32" t="s">
        <v>41</v>
      </c>
      <c r="D14" s="38" t="s">
        <v>42</v>
      </c>
      <c r="E14" s="32"/>
      <c r="F14" s="34" t="s">
        <v>43</v>
      </c>
      <c r="G14" s="72"/>
      <c r="H14" s="35"/>
      <c r="I14" s="32"/>
      <c r="J14" s="32"/>
      <c r="K14" s="32"/>
      <c r="L14" s="32"/>
      <c r="M14" s="32"/>
      <c r="N14" s="32"/>
      <c r="O14" s="22"/>
      <c r="P14" s="23"/>
      <c r="Q14" s="23"/>
      <c r="R14" s="25"/>
      <c r="S14" s="23"/>
      <c r="T14" s="23"/>
      <c r="U14" s="23"/>
      <c r="V14" s="22"/>
      <c r="W14" s="28">
        <v>3</v>
      </c>
      <c r="X14" s="29">
        <v>0</v>
      </c>
      <c r="Y14" s="29">
        <v>0</v>
      </c>
      <c r="Z14" s="29">
        <v>0</v>
      </c>
      <c r="AA14" s="29">
        <v>3</v>
      </c>
      <c r="AB14" s="63">
        <v>0.3</v>
      </c>
      <c r="AC14" s="22"/>
      <c r="AD14" s="23"/>
      <c r="AE14" s="2"/>
      <c r="AF14" s="77"/>
      <c r="AG14" s="25"/>
      <c r="AH14" s="30"/>
      <c r="AI14" s="23"/>
      <c r="AJ14" s="8"/>
    </row>
    <row r="15" spans="1:36" s="79" customFormat="1" ht="15" customHeight="1" x14ac:dyDescent="0.25">
      <c r="A15" s="8"/>
      <c r="B15" s="40">
        <v>2003</v>
      </c>
      <c r="C15" s="40" t="s">
        <v>44</v>
      </c>
      <c r="D15" s="41" t="s">
        <v>47</v>
      </c>
      <c r="E15" s="40"/>
      <c r="F15" s="42" t="s">
        <v>45</v>
      </c>
      <c r="G15" s="43"/>
      <c r="H15" s="40"/>
      <c r="I15" s="40"/>
      <c r="J15" s="40"/>
      <c r="K15" s="40"/>
      <c r="L15" s="40"/>
      <c r="M15" s="40"/>
      <c r="N15" s="44"/>
      <c r="O15" s="22"/>
      <c r="P15" s="23"/>
      <c r="Q15" s="23"/>
      <c r="R15" s="25"/>
      <c r="S15" s="23"/>
      <c r="T15" s="23"/>
      <c r="U15" s="23"/>
      <c r="V15" s="22"/>
      <c r="W15" s="23"/>
      <c r="X15" s="23"/>
      <c r="Y15" s="25"/>
      <c r="Z15" s="23"/>
      <c r="AA15" s="23"/>
      <c r="AB15" s="31"/>
      <c r="AC15" s="27"/>
      <c r="AD15" s="23"/>
      <c r="AE15" s="23"/>
      <c r="AF15" s="77"/>
      <c r="AG15" s="25"/>
      <c r="AH15" s="30"/>
      <c r="AI15" s="23"/>
      <c r="AJ15" s="8"/>
    </row>
    <row r="16" spans="1:36" s="79" customFormat="1" ht="15" customHeight="1" x14ac:dyDescent="0.2">
      <c r="A16" s="8"/>
      <c r="B16" s="32">
        <v>2003</v>
      </c>
      <c r="C16" s="32" t="s">
        <v>41</v>
      </c>
      <c r="D16" s="38" t="s">
        <v>42</v>
      </c>
      <c r="E16" s="34"/>
      <c r="F16" s="34" t="s">
        <v>43</v>
      </c>
      <c r="G16" s="72"/>
      <c r="H16" s="35"/>
      <c r="I16" s="38"/>
      <c r="J16" s="38"/>
      <c r="K16" s="38"/>
      <c r="L16" s="38"/>
      <c r="M16" s="38"/>
      <c r="N16" s="38"/>
      <c r="O16" s="22"/>
      <c r="P16" s="23"/>
      <c r="Q16" s="23"/>
      <c r="R16" s="25"/>
      <c r="S16" s="23"/>
      <c r="T16" s="23"/>
      <c r="U16" s="23"/>
      <c r="V16" s="22"/>
      <c r="W16" s="28">
        <v>1</v>
      </c>
      <c r="X16" s="29">
        <v>0</v>
      </c>
      <c r="Y16" s="29">
        <v>0</v>
      </c>
      <c r="Z16" s="29">
        <v>0</v>
      </c>
      <c r="AA16" s="29">
        <v>1</v>
      </c>
      <c r="AB16" s="63">
        <v>0.25</v>
      </c>
      <c r="AC16" s="22"/>
      <c r="AD16" s="23"/>
      <c r="AE16" s="2"/>
      <c r="AF16" s="77"/>
      <c r="AG16" s="25"/>
      <c r="AH16" s="30"/>
      <c r="AI16" s="23"/>
      <c r="AJ16" s="8"/>
    </row>
    <row r="17" spans="1:37" s="79" customFormat="1" ht="15" customHeight="1" x14ac:dyDescent="0.2">
      <c r="A17" s="8"/>
      <c r="B17" s="40">
        <v>2004</v>
      </c>
      <c r="C17" s="40" t="s">
        <v>44</v>
      </c>
      <c r="D17" s="41" t="s">
        <v>47</v>
      </c>
      <c r="E17" s="40"/>
      <c r="F17" s="42" t="s">
        <v>45</v>
      </c>
      <c r="G17" s="43"/>
      <c r="H17" s="40"/>
      <c r="I17" s="40"/>
      <c r="J17" s="40"/>
      <c r="K17" s="40"/>
      <c r="L17" s="40"/>
      <c r="M17" s="40"/>
      <c r="N17" s="44"/>
      <c r="O17" s="22"/>
      <c r="P17" s="23"/>
      <c r="Q17" s="23"/>
      <c r="R17" s="25"/>
      <c r="S17" s="23"/>
      <c r="T17" s="23"/>
      <c r="U17" s="23"/>
      <c r="V17" s="22"/>
      <c r="W17" s="23"/>
      <c r="X17" s="23"/>
      <c r="Y17" s="25"/>
      <c r="Z17" s="23"/>
      <c r="AA17" s="23"/>
      <c r="AB17" s="31"/>
      <c r="AC17" s="22"/>
      <c r="AD17" s="23"/>
      <c r="AE17" s="2"/>
      <c r="AF17" s="77"/>
      <c r="AG17" s="25"/>
      <c r="AH17" s="30"/>
      <c r="AI17" s="23"/>
      <c r="AJ17" s="8"/>
    </row>
    <row r="18" spans="1:37" s="79" customFormat="1" ht="15" customHeight="1" x14ac:dyDescent="0.25">
      <c r="A18" s="8"/>
      <c r="B18" s="40">
        <v>2005</v>
      </c>
      <c r="C18" s="40" t="s">
        <v>48</v>
      </c>
      <c r="D18" s="41" t="s">
        <v>47</v>
      </c>
      <c r="E18" s="40"/>
      <c r="F18" s="42" t="s">
        <v>45</v>
      </c>
      <c r="G18" s="43"/>
      <c r="H18" s="40"/>
      <c r="I18" s="40"/>
      <c r="J18" s="40"/>
      <c r="K18" s="40"/>
      <c r="L18" s="40"/>
      <c r="M18" s="40"/>
      <c r="N18" s="44"/>
      <c r="O18" s="27"/>
      <c r="P18" s="23"/>
      <c r="Q18" s="23"/>
      <c r="R18" s="23"/>
      <c r="S18" s="23"/>
      <c r="T18" s="23"/>
      <c r="U18" s="23"/>
      <c r="V18" s="27"/>
      <c r="W18" s="23"/>
      <c r="X18" s="23"/>
      <c r="Y18" s="25"/>
      <c r="Z18" s="23"/>
      <c r="AA18" s="23"/>
      <c r="AB18" s="31"/>
      <c r="AC18" s="27"/>
      <c r="AD18" s="23"/>
      <c r="AE18" s="23"/>
      <c r="AF18" s="23"/>
      <c r="AG18" s="23"/>
      <c r="AH18" s="23"/>
      <c r="AI18" s="23"/>
      <c r="AJ18" s="8"/>
    </row>
    <row r="19" spans="1:37" s="79" customFormat="1" ht="15" customHeight="1" x14ac:dyDescent="0.25">
      <c r="A19" s="8"/>
      <c r="B19" s="40">
        <v>2006</v>
      </c>
      <c r="C19" s="40" t="s">
        <v>48</v>
      </c>
      <c r="D19" s="41" t="s">
        <v>46</v>
      </c>
      <c r="E19" s="40"/>
      <c r="F19" s="42" t="s">
        <v>45</v>
      </c>
      <c r="G19" s="43"/>
      <c r="H19" s="40"/>
      <c r="I19" s="40"/>
      <c r="J19" s="40"/>
      <c r="K19" s="40"/>
      <c r="L19" s="40"/>
      <c r="M19" s="40"/>
      <c r="N19" s="44"/>
      <c r="O19" s="27"/>
      <c r="P19" s="23"/>
      <c r="Q19" s="23"/>
      <c r="R19" s="23"/>
      <c r="S19" s="23"/>
      <c r="T19" s="23"/>
      <c r="U19" s="23"/>
      <c r="V19" s="27"/>
      <c r="W19" s="23"/>
      <c r="X19" s="23"/>
      <c r="Y19" s="25"/>
      <c r="Z19" s="23"/>
      <c r="AA19" s="23"/>
      <c r="AB19" s="31"/>
      <c r="AC19" s="27"/>
      <c r="AD19" s="23"/>
      <c r="AE19" s="23"/>
      <c r="AF19" s="23"/>
      <c r="AG19" s="23"/>
      <c r="AH19" s="23"/>
      <c r="AI19" s="23"/>
      <c r="AJ19" s="8"/>
    </row>
    <row r="20" spans="1:37" s="79" customFormat="1" ht="15" customHeight="1" x14ac:dyDescent="0.2">
      <c r="A20" s="1"/>
      <c r="B20" s="15" t="s">
        <v>7</v>
      </c>
      <c r="C20" s="16"/>
      <c r="D20" s="14"/>
      <c r="E20" s="17">
        <v>124</v>
      </c>
      <c r="F20" s="17">
        <v>5</v>
      </c>
      <c r="G20" s="17">
        <v>25</v>
      </c>
      <c r="H20" s="17">
        <v>71</v>
      </c>
      <c r="I20" s="17">
        <v>341</v>
      </c>
      <c r="J20" s="17">
        <v>150</v>
      </c>
      <c r="K20" s="17">
        <v>94</v>
      </c>
      <c r="L20" s="17">
        <v>67</v>
      </c>
      <c r="M20" s="17">
        <v>30</v>
      </c>
      <c r="N20" s="45">
        <v>0.45700000000000002</v>
      </c>
      <c r="O20" s="22"/>
      <c r="P20" s="17">
        <f t="shared" ref="P20:AI20" si="0">SUM(P5:P19)</f>
        <v>0</v>
      </c>
      <c r="Q20" s="17">
        <f t="shared" si="0"/>
        <v>0</v>
      </c>
      <c r="R20" s="17">
        <f t="shared" si="0"/>
        <v>0</v>
      </c>
      <c r="S20" s="17">
        <f t="shared" si="0"/>
        <v>0</v>
      </c>
      <c r="T20" s="17">
        <f t="shared" si="0"/>
        <v>0</v>
      </c>
      <c r="U20" s="45">
        <v>0</v>
      </c>
      <c r="V20" s="22"/>
      <c r="W20" s="17">
        <v>20</v>
      </c>
      <c r="X20" s="17">
        <v>1</v>
      </c>
      <c r="Y20" s="17">
        <v>5</v>
      </c>
      <c r="Z20" s="17">
        <v>5</v>
      </c>
      <c r="AA20" s="17">
        <v>37</v>
      </c>
      <c r="AB20" s="45">
        <v>0.44</v>
      </c>
      <c r="AC20" s="22"/>
      <c r="AD20" s="17">
        <f t="shared" si="0"/>
        <v>0</v>
      </c>
      <c r="AE20" s="17">
        <f t="shared" si="0"/>
        <v>0</v>
      </c>
      <c r="AF20" s="17">
        <f t="shared" si="0"/>
        <v>0</v>
      </c>
      <c r="AG20" s="17">
        <f t="shared" si="0"/>
        <v>0</v>
      </c>
      <c r="AH20" s="17">
        <f t="shared" si="0"/>
        <v>0</v>
      </c>
      <c r="AI20" s="17">
        <f t="shared" si="0"/>
        <v>0</v>
      </c>
      <c r="AJ20" s="8"/>
    </row>
    <row r="21" spans="1:37" ht="15" customHeight="1" x14ac:dyDescent="0.2">
      <c r="A21" s="8"/>
      <c r="B21" s="37" t="s">
        <v>2</v>
      </c>
      <c r="C21" s="30"/>
      <c r="D21" s="46">
        <v>246.00000000000003</v>
      </c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9"/>
      <c r="AI21" s="47"/>
      <c r="AJ21" s="8"/>
    </row>
    <row r="22" spans="1:37" s="79" customFormat="1" ht="15" customHeight="1" x14ac:dyDescent="0.25">
      <c r="A22" s="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27"/>
      <c r="P22" s="47"/>
      <c r="Q22" s="50"/>
      <c r="R22" s="47"/>
      <c r="S22" s="47"/>
      <c r="T22" s="47"/>
      <c r="U22" s="47"/>
      <c r="V22" s="27"/>
      <c r="W22" s="47"/>
      <c r="X22" s="47"/>
      <c r="Y22" s="47"/>
      <c r="Z22" s="47"/>
      <c r="AA22" s="47"/>
      <c r="AB22" s="47"/>
      <c r="AC22" s="27"/>
      <c r="AD22" s="47"/>
      <c r="AE22" s="47"/>
      <c r="AF22" s="47"/>
      <c r="AG22" s="47"/>
      <c r="AH22" s="47"/>
      <c r="AI22" s="47"/>
      <c r="AJ22" s="8"/>
    </row>
    <row r="23" spans="1:37" ht="15" customHeight="1" x14ac:dyDescent="0.25">
      <c r="A23" s="8"/>
      <c r="B23" s="21" t="s">
        <v>24</v>
      </c>
      <c r="C23" s="51"/>
      <c r="D23" s="51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16</v>
      </c>
      <c r="J23" s="47"/>
      <c r="K23" s="17" t="s">
        <v>26</v>
      </c>
      <c r="L23" s="17" t="s">
        <v>27</v>
      </c>
      <c r="M23" s="17" t="s">
        <v>28</v>
      </c>
      <c r="N23" s="17" t="s">
        <v>21</v>
      </c>
      <c r="O23" s="22"/>
      <c r="P23" s="39" t="s">
        <v>29</v>
      </c>
      <c r="Q23" s="11"/>
      <c r="R23" s="11"/>
      <c r="S23" s="11"/>
      <c r="T23" s="52"/>
      <c r="U23" s="52"/>
      <c r="V23" s="52"/>
      <c r="W23" s="52"/>
      <c r="X23" s="52"/>
      <c r="Y23" s="52"/>
      <c r="Z23" s="52"/>
      <c r="AA23" s="11"/>
      <c r="AB23" s="11"/>
      <c r="AC23" s="52"/>
      <c r="AD23" s="11"/>
      <c r="AE23" s="11"/>
      <c r="AF23" s="11"/>
      <c r="AG23" s="11"/>
      <c r="AH23" s="11"/>
      <c r="AI23" s="53"/>
      <c r="AJ23" s="8"/>
      <c r="AK23" s="47"/>
    </row>
    <row r="24" spans="1:37" ht="15" customHeight="1" x14ac:dyDescent="0.2">
      <c r="A24" s="8"/>
      <c r="B24" s="39" t="s">
        <v>12</v>
      </c>
      <c r="C24" s="11"/>
      <c r="D24" s="53"/>
      <c r="E24" s="23">
        <v>124</v>
      </c>
      <c r="F24" s="23">
        <v>5</v>
      </c>
      <c r="G24" s="23">
        <v>25</v>
      </c>
      <c r="H24" s="23">
        <v>71</v>
      </c>
      <c r="I24" s="23">
        <v>341</v>
      </c>
      <c r="J24" s="47"/>
      <c r="K24" s="54">
        <v>0.24193548387096775</v>
      </c>
      <c r="L24" s="54">
        <v>0.57258064516129037</v>
      </c>
      <c r="M24" s="54">
        <v>2.75</v>
      </c>
      <c r="N24" s="26">
        <v>0.45700000000000002</v>
      </c>
      <c r="O24" s="22"/>
      <c r="P24" s="92" t="s">
        <v>9</v>
      </c>
      <c r="Q24" s="116"/>
      <c r="R24" s="93" t="s">
        <v>54</v>
      </c>
      <c r="S24" s="93"/>
      <c r="T24" s="93"/>
      <c r="U24" s="93"/>
      <c r="V24" s="93"/>
      <c r="W24" s="93"/>
      <c r="X24" s="93"/>
      <c r="Y24" s="117" t="s">
        <v>73</v>
      </c>
      <c r="Z24" s="93"/>
      <c r="AA24" s="93" t="s">
        <v>55</v>
      </c>
      <c r="AB24" s="93"/>
      <c r="AC24" s="93"/>
      <c r="AD24" s="93"/>
      <c r="AE24" s="93"/>
      <c r="AF24" s="93"/>
      <c r="AG24" s="93"/>
      <c r="AH24" s="118"/>
      <c r="AI24" s="94"/>
      <c r="AJ24" s="8"/>
      <c r="AK24" s="47"/>
    </row>
    <row r="25" spans="1:37" ht="15" customHeight="1" x14ac:dyDescent="0.2">
      <c r="A25" s="8"/>
      <c r="B25" s="55" t="s">
        <v>14</v>
      </c>
      <c r="C25" s="56"/>
      <c r="D25" s="57"/>
      <c r="E25" s="23"/>
      <c r="F25" s="23"/>
      <c r="G25" s="23"/>
      <c r="H25" s="23"/>
      <c r="I25" s="23"/>
      <c r="J25" s="47"/>
      <c r="K25" s="54"/>
      <c r="L25" s="54"/>
      <c r="M25" s="54"/>
      <c r="N25" s="58"/>
      <c r="O25" s="22"/>
      <c r="P25" s="119" t="s">
        <v>62</v>
      </c>
      <c r="Q25" s="120"/>
      <c r="R25" s="121"/>
      <c r="S25" s="121"/>
      <c r="T25" s="121"/>
      <c r="U25" s="121"/>
      <c r="V25" s="121"/>
      <c r="W25" s="121"/>
      <c r="X25" s="121"/>
      <c r="Y25" s="122"/>
      <c r="Z25" s="121"/>
      <c r="AA25" s="121"/>
      <c r="AB25" s="121"/>
      <c r="AC25" s="121"/>
      <c r="AD25" s="121"/>
      <c r="AE25" s="121"/>
      <c r="AF25" s="121"/>
      <c r="AG25" s="121"/>
      <c r="AH25" s="122"/>
      <c r="AI25" s="123"/>
      <c r="AJ25" s="8"/>
      <c r="AK25" s="47"/>
    </row>
    <row r="26" spans="1:37" ht="15" customHeight="1" x14ac:dyDescent="0.2">
      <c r="A26" s="8"/>
      <c r="B26" s="59" t="s">
        <v>15</v>
      </c>
      <c r="C26" s="60"/>
      <c r="D26" s="61"/>
      <c r="E26" s="28">
        <v>20</v>
      </c>
      <c r="F26" s="28">
        <v>1</v>
      </c>
      <c r="G26" s="28">
        <v>5</v>
      </c>
      <c r="H26" s="28">
        <v>5</v>
      </c>
      <c r="I26" s="28">
        <v>37</v>
      </c>
      <c r="J26" s="47"/>
      <c r="K26" s="62">
        <v>0.3</v>
      </c>
      <c r="L26" s="62">
        <v>0.25</v>
      </c>
      <c r="M26" s="62">
        <v>1.85</v>
      </c>
      <c r="N26" s="63">
        <v>0.44</v>
      </c>
      <c r="O26" s="22"/>
      <c r="P26" s="119" t="s">
        <v>63</v>
      </c>
      <c r="Q26" s="120"/>
      <c r="R26" s="121"/>
      <c r="S26" s="121"/>
      <c r="T26" s="121"/>
      <c r="U26" s="121"/>
      <c r="V26" s="121"/>
      <c r="W26" s="121"/>
      <c r="X26" s="121"/>
      <c r="Y26" s="122"/>
      <c r="Z26" s="121"/>
      <c r="AA26" s="121"/>
      <c r="AB26" s="121"/>
      <c r="AC26" s="121"/>
      <c r="AD26" s="121"/>
      <c r="AE26" s="121"/>
      <c r="AF26" s="121"/>
      <c r="AG26" s="121"/>
      <c r="AH26" s="122"/>
      <c r="AI26" s="123"/>
      <c r="AJ26" s="8"/>
      <c r="AK26" s="47"/>
    </row>
    <row r="27" spans="1:37" ht="15" customHeight="1" x14ac:dyDescent="0.2">
      <c r="A27" s="8"/>
      <c r="B27" s="64" t="s">
        <v>25</v>
      </c>
      <c r="C27" s="65"/>
      <c r="D27" s="66"/>
      <c r="E27" s="17">
        <v>144</v>
      </c>
      <c r="F27" s="17">
        <v>6</v>
      </c>
      <c r="G27" s="17">
        <v>30</v>
      </c>
      <c r="H27" s="17">
        <v>76</v>
      </c>
      <c r="I27" s="17">
        <v>378</v>
      </c>
      <c r="J27" s="47"/>
      <c r="K27" s="67">
        <v>0.25</v>
      </c>
      <c r="L27" s="67">
        <v>0.53</v>
      </c>
      <c r="M27" s="67">
        <v>2.63</v>
      </c>
      <c r="N27" s="45">
        <v>0.45500000000000002</v>
      </c>
      <c r="O27" s="22"/>
      <c r="P27" s="124" t="s">
        <v>10</v>
      </c>
      <c r="Q27" s="125"/>
      <c r="R27" s="126" t="s">
        <v>74</v>
      </c>
      <c r="S27" s="126"/>
      <c r="T27" s="126"/>
      <c r="U27" s="126"/>
      <c r="V27" s="126"/>
      <c r="W27" s="126"/>
      <c r="X27" s="126"/>
      <c r="Y27" s="127" t="s">
        <v>72</v>
      </c>
      <c r="Z27" s="126"/>
      <c r="AA27" s="126" t="s">
        <v>75</v>
      </c>
      <c r="AB27" s="126"/>
      <c r="AC27" s="126"/>
      <c r="AD27" s="126"/>
      <c r="AE27" s="126"/>
      <c r="AF27" s="126"/>
      <c r="AG27" s="126"/>
      <c r="AH27" s="128"/>
      <c r="AI27" s="129"/>
      <c r="AJ27" s="8"/>
      <c r="AK27" s="47"/>
    </row>
    <row r="28" spans="1:37" ht="15" customHeight="1" x14ac:dyDescent="0.25">
      <c r="A28" s="8"/>
      <c r="B28" s="49"/>
      <c r="C28" s="49"/>
      <c r="D28" s="49"/>
      <c r="E28" s="49"/>
      <c r="F28" s="49"/>
      <c r="G28" s="49"/>
      <c r="H28" s="49"/>
      <c r="I28" s="49"/>
      <c r="J28" s="47"/>
      <c r="K28" s="49"/>
      <c r="L28" s="49"/>
      <c r="M28" s="49"/>
      <c r="N28" s="48"/>
      <c r="O28" s="22"/>
      <c r="P28" s="47"/>
      <c r="Q28" s="50"/>
      <c r="R28" s="47"/>
      <c r="S28" s="47"/>
      <c r="T28" s="22"/>
      <c r="U28" s="22"/>
      <c r="V28" s="22"/>
      <c r="W28" s="22"/>
      <c r="X28" s="68"/>
      <c r="Y28" s="47"/>
      <c r="Z28" s="47"/>
      <c r="AA28" s="47"/>
      <c r="AB28" s="47"/>
      <c r="AC28" s="22"/>
      <c r="AD28" s="47"/>
      <c r="AE28" s="47"/>
      <c r="AF28" s="47"/>
      <c r="AG28" s="47"/>
      <c r="AH28" s="47"/>
      <c r="AI28" s="47"/>
      <c r="AJ28" s="8"/>
      <c r="AK28" s="22"/>
    </row>
    <row r="29" spans="1:37" ht="15" customHeight="1" x14ac:dyDescent="0.25">
      <c r="A29" s="8"/>
      <c r="B29" s="47" t="s">
        <v>49</v>
      </c>
      <c r="C29" s="47"/>
      <c r="D29" s="47" t="s">
        <v>50</v>
      </c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22"/>
      <c r="P29" s="47"/>
      <c r="Q29" s="50"/>
      <c r="R29" s="47"/>
      <c r="S29" s="47"/>
      <c r="T29" s="22"/>
      <c r="U29" s="22"/>
      <c r="V29" s="22"/>
      <c r="W29" s="22"/>
      <c r="X29" s="68"/>
      <c r="Y29" s="47"/>
      <c r="Z29" s="47"/>
      <c r="AA29" s="47"/>
      <c r="AB29" s="47"/>
      <c r="AC29" s="22"/>
      <c r="AD29" s="47"/>
      <c r="AE29" s="47"/>
      <c r="AF29" s="47"/>
      <c r="AG29" s="47"/>
      <c r="AH29" s="47"/>
      <c r="AI29" s="47"/>
      <c r="AJ29" s="8"/>
    </row>
    <row r="30" spans="1:37" ht="15" customHeight="1" x14ac:dyDescent="0.25">
      <c r="A30" s="8"/>
      <c r="B30" s="47"/>
      <c r="C30" s="47"/>
      <c r="D30" s="47" t="s">
        <v>51</v>
      </c>
      <c r="E30" s="47"/>
      <c r="F30" s="47"/>
      <c r="G30" s="47"/>
      <c r="H30" s="47"/>
      <c r="I30" s="47"/>
      <c r="J30" s="47"/>
      <c r="K30" s="47"/>
      <c r="L30" s="47"/>
      <c r="M30" s="47"/>
      <c r="N30" s="50"/>
      <c r="O30" s="22"/>
      <c r="P30" s="47"/>
      <c r="Q30" s="50"/>
      <c r="R30" s="47"/>
      <c r="S30" s="47"/>
      <c r="T30" s="22"/>
      <c r="U30" s="22"/>
      <c r="V30" s="22"/>
      <c r="W30" s="22"/>
      <c r="X30" s="68"/>
      <c r="Y30" s="47"/>
      <c r="Z30" s="47"/>
      <c r="AA30" s="47"/>
      <c r="AB30" s="47"/>
      <c r="AC30" s="22"/>
      <c r="AD30" s="47"/>
      <c r="AE30" s="47"/>
      <c r="AF30" s="47"/>
      <c r="AG30" s="47"/>
      <c r="AH30" s="47"/>
      <c r="AI30" s="47"/>
      <c r="AJ30" s="8"/>
    </row>
    <row r="31" spans="1:37" ht="15" customHeight="1" x14ac:dyDescent="0.25">
      <c r="A31" s="8"/>
      <c r="B31" s="47"/>
      <c r="C31" s="47"/>
      <c r="D31" s="47" t="s">
        <v>52</v>
      </c>
      <c r="E31" s="47"/>
      <c r="F31" s="47"/>
      <c r="G31" s="47"/>
      <c r="H31" s="47"/>
      <c r="I31" s="47"/>
      <c r="J31" s="47"/>
      <c r="K31" s="47"/>
      <c r="L31" s="47"/>
      <c r="M31" s="47"/>
      <c r="N31" s="50"/>
      <c r="O31" s="22"/>
      <c r="P31" s="47"/>
      <c r="Q31" s="50"/>
      <c r="R31" s="47"/>
      <c r="S31" s="47"/>
      <c r="T31" s="22"/>
      <c r="U31" s="22"/>
      <c r="V31" s="22"/>
      <c r="W31" s="22"/>
      <c r="X31" s="68"/>
      <c r="Y31" s="68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5" customHeight="1" x14ac:dyDescent="0.25">
      <c r="A32" s="8"/>
      <c r="B32" s="47"/>
      <c r="C32" s="47"/>
      <c r="D32" s="47" t="s">
        <v>53</v>
      </c>
      <c r="E32" s="47"/>
      <c r="F32" s="47"/>
      <c r="G32" s="47"/>
      <c r="H32" s="47"/>
      <c r="I32" s="47"/>
      <c r="J32" s="47"/>
      <c r="K32" s="47"/>
      <c r="L32" s="47"/>
      <c r="M32" s="47"/>
      <c r="N32" s="50"/>
      <c r="O32" s="22"/>
      <c r="P32" s="47"/>
      <c r="Q32" s="50"/>
      <c r="R32" s="47"/>
      <c r="S32" s="47"/>
      <c r="T32" s="22"/>
      <c r="U32" s="22"/>
      <c r="V32" s="22"/>
      <c r="W32" s="22"/>
      <c r="X32" s="68"/>
      <c r="Y32" s="68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43" ht="15" customHeight="1" x14ac:dyDescent="0.25">
      <c r="A33" s="8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50"/>
      <c r="O33" s="22"/>
      <c r="P33" s="47"/>
      <c r="Q33" s="50"/>
      <c r="R33" s="47"/>
      <c r="S33" s="47"/>
      <c r="T33" s="22"/>
      <c r="U33" s="22"/>
      <c r="V33" s="22"/>
      <c r="W33" s="22"/>
      <c r="X33" s="68"/>
      <c r="Y33" s="68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43" ht="15" customHeight="1" x14ac:dyDescent="0.25">
      <c r="A34" s="8"/>
      <c r="B34" s="50"/>
      <c r="C34" s="50"/>
      <c r="D34" s="50"/>
      <c r="E34" s="50"/>
      <c r="F34" s="50"/>
      <c r="G34" s="50"/>
      <c r="H34" s="50"/>
      <c r="I34" s="50"/>
      <c r="J34" s="47"/>
      <c r="K34" s="50"/>
      <c r="L34" s="50"/>
      <c r="M34" s="50"/>
      <c r="N34" s="48"/>
      <c r="O34" s="22"/>
      <c r="P34" s="47"/>
      <c r="Q34" s="50"/>
      <c r="R34" s="47"/>
      <c r="S34" s="47"/>
      <c r="T34" s="22"/>
      <c r="U34" s="22"/>
      <c r="V34" s="22"/>
      <c r="W34" s="22"/>
      <c r="X34" s="68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</row>
    <row r="35" spans="1:43" ht="15" customHeight="1" x14ac:dyDescent="0.25">
      <c r="A35" s="8"/>
      <c r="B35" s="50"/>
      <c r="C35" s="50"/>
      <c r="D35" s="50"/>
      <c r="E35" s="50"/>
      <c r="F35" s="50"/>
      <c r="G35" s="50"/>
      <c r="H35" s="50"/>
      <c r="I35" s="50"/>
      <c r="J35" s="47"/>
      <c r="K35" s="50"/>
      <c r="L35" s="50"/>
      <c r="M35" s="50"/>
      <c r="N35" s="48"/>
      <c r="O35" s="22"/>
      <c r="P35" s="47"/>
      <c r="Q35" s="50"/>
      <c r="R35" s="47"/>
      <c r="S35" s="47"/>
      <c r="T35" s="22"/>
      <c r="U35" s="22"/>
      <c r="V35" s="22"/>
      <c r="W35" s="22"/>
      <c r="X35" s="68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</row>
    <row r="36" spans="1:43" ht="15" customHeight="1" x14ac:dyDescent="0.25">
      <c r="A36" s="8"/>
      <c r="B36" s="50"/>
      <c r="C36" s="50"/>
      <c r="D36" s="50"/>
      <c r="E36" s="50"/>
      <c r="F36" s="50"/>
      <c r="G36" s="50"/>
      <c r="H36" s="50"/>
      <c r="I36" s="50"/>
      <c r="J36" s="47"/>
      <c r="K36" s="50"/>
      <c r="L36" s="50"/>
      <c r="M36" s="50"/>
      <c r="N36" s="48"/>
      <c r="O36" s="22"/>
      <c r="P36" s="47"/>
      <c r="Q36" s="50"/>
      <c r="R36" s="47"/>
      <c r="S36" s="47"/>
      <c r="T36" s="22"/>
      <c r="U36" s="22"/>
      <c r="V36" s="22"/>
      <c r="W36" s="22"/>
      <c r="X36" s="68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</row>
    <row r="37" spans="1:43" ht="15" customHeight="1" x14ac:dyDescent="0.25">
      <c r="A37" s="8"/>
      <c r="B37" s="50"/>
      <c r="C37" s="50"/>
      <c r="D37" s="50"/>
      <c r="E37" s="50"/>
      <c r="F37" s="50"/>
      <c r="G37" s="50"/>
      <c r="H37" s="50"/>
      <c r="I37" s="50"/>
      <c r="J37" s="47"/>
      <c r="K37" s="50"/>
      <c r="L37" s="50"/>
      <c r="M37" s="50"/>
      <c r="N37" s="48"/>
      <c r="O37" s="22"/>
      <c r="P37" s="47"/>
      <c r="Q37" s="50"/>
      <c r="R37" s="47"/>
      <c r="S37" s="47"/>
      <c r="T37" s="22"/>
      <c r="U37" s="22"/>
      <c r="V37" s="22"/>
      <c r="W37" s="22"/>
      <c r="X37" s="68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</row>
    <row r="38" spans="1:43" ht="15" customHeight="1" x14ac:dyDescent="0.25">
      <c r="A38" s="8"/>
      <c r="B38" s="50"/>
      <c r="C38" s="50"/>
      <c r="D38" s="50"/>
      <c r="E38" s="50"/>
      <c r="F38" s="50"/>
      <c r="G38" s="50"/>
      <c r="H38" s="50"/>
      <c r="I38" s="50"/>
      <c r="J38" s="47"/>
      <c r="K38" s="50"/>
      <c r="L38" s="50"/>
      <c r="M38" s="50"/>
      <c r="N38" s="48"/>
      <c r="O38" s="22"/>
      <c r="P38" s="47"/>
      <c r="Q38" s="50"/>
      <c r="R38" s="47"/>
      <c r="S38" s="47"/>
      <c r="T38" s="22"/>
      <c r="U38" s="22"/>
      <c r="V38" s="22"/>
      <c r="W38" s="22"/>
      <c r="X38" s="68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</row>
    <row r="39" spans="1:43" ht="15" customHeight="1" x14ac:dyDescent="0.25">
      <c r="A39" s="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2"/>
      <c r="P39" s="47"/>
      <c r="Q39" s="50"/>
      <c r="R39" s="47"/>
      <c r="S39" s="47"/>
      <c r="T39" s="22"/>
      <c r="U39" s="22"/>
      <c r="V39" s="22"/>
      <c r="W39" s="22"/>
      <c r="X39" s="68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</row>
    <row r="40" spans="1:43" ht="15" customHeight="1" x14ac:dyDescent="0.25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2"/>
      <c r="P40" s="47"/>
      <c r="Q40" s="50"/>
      <c r="R40" s="47"/>
      <c r="S40" s="47"/>
      <c r="T40" s="22"/>
      <c r="U40" s="22"/>
      <c r="V40" s="22"/>
      <c r="W40" s="22"/>
      <c r="X40" s="68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</row>
    <row r="41" spans="1:43" ht="15" customHeight="1" x14ac:dyDescent="0.25">
      <c r="A41" s="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2"/>
      <c r="P41" s="47"/>
      <c r="Q41" s="50"/>
      <c r="R41" s="47"/>
      <c r="S41" s="47"/>
      <c r="T41" s="22"/>
      <c r="U41" s="22"/>
      <c r="V41" s="22"/>
      <c r="W41" s="22"/>
      <c r="X41" s="68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</row>
    <row r="42" spans="1:43" ht="15" customHeight="1" x14ac:dyDescent="0.25">
      <c r="A42" s="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2"/>
      <c r="P42" s="47"/>
      <c r="Q42" s="50"/>
      <c r="R42" s="47"/>
      <c r="S42" s="47"/>
      <c r="T42" s="22"/>
      <c r="U42" s="22"/>
      <c r="V42" s="22"/>
      <c r="W42" s="22"/>
      <c r="X42" s="68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</row>
    <row r="43" spans="1:43" ht="15" customHeight="1" x14ac:dyDescent="0.25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2"/>
      <c r="P43" s="47"/>
      <c r="Q43" s="50"/>
      <c r="R43" s="47"/>
      <c r="S43" s="47"/>
      <c r="T43" s="22"/>
      <c r="U43" s="22"/>
      <c r="V43" s="22"/>
      <c r="W43" s="22"/>
      <c r="X43" s="68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</row>
    <row r="44" spans="1:43" ht="15" customHeight="1" x14ac:dyDescent="0.25">
      <c r="A44" s="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2"/>
      <c r="P44" s="47"/>
      <c r="Q44" s="50"/>
      <c r="R44" s="47"/>
      <c r="S44" s="47"/>
      <c r="T44" s="22"/>
      <c r="U44" s="22"/>
      <c r="V44" s="22"/>
      <c r="W44" s="22"/>
      <c r="X44" s="68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</row>
    <row r="45" spans="1:43" ht="15" customHeight="1" x14ac:dyDescent="0.25">
      <c r="A45" s="8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2"/>
      <c r="P45" s="47"/>
      <c r="Q45" s="50"/>
      <c r="R45" s="47"/>
      <c r="S45" s="47"/>
      <c r="T45" s="22"/>
      <c r="U45" s="22"/>
      <c r="V45" s="22"/>
      <c r="W45" s="22"/>
      <c r="X45" s="68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</row>
    <row r="46" spans="1:43" ht="15" customHeight="1" x14ac:dyDescent="0.25">
      <c r="A46" s="8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2"/>
      <c r="P46" s="47"/>
      <c r="Q46" s="50"/>
      <c r="R46" s="47"/>
      <c r="S46" s="47"/>
      <c r="T46" s="22"/>
      <c r="U46" s="22"/>
      <c r="V46" s="22"/>
      <c r="W46" s="22"/>
      <c r="X46" s="68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</row>
    <row r="47" spans="1:43" ht="15" customHeight="1" x14ac:dyDescent="0.25">
      <c r="A47" s="8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2"/>
      <c r="P47" s="47"/>
      <c r="Q47" s="50"/>
      <c r="R47" s="47"/>
      <c r="S47" s="47"/>
      <c r="T47" s="22"/>
      <c r="U47" s="22"/>
      <c r="V47" s="22"/>
      <c r="W47" s="22"/>
      <c r="X47" s="68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</row>
    <row r="48" spans="1:43" ht="15" customHeight="1" x14ac:dyDescent="0.25">
      <c r="A48" s="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2"/>
      <c r="P48" s="47"/>
      <c r="Q48" s="50"/>
      <c r="R48" s="47"/>
      <c r="S48" s="47"/>
      <c r="T48" s="22"/>
      <c r="U48" s="22"/>
      <c r="V48" s="22"/>
      <c r="W48" s="22"/>
      <c r="X48" s="68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</row>
    <row r="49" spans="1:43" ht="15" customHeight="1" x14ac:dyDescent="0.25">
      <c r="A49" s="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2"/>
      <c r="P49" s="47"/>
      <c r="Q49" s="50"/>
      <c r="R49" s="47"/>
      <c r="S49" s="47"/>
      <c r="T49" s="22"/>
      <c r="U49" s="22"/>
      <c r="V49" s="22"/>
      <c r="W49" s="22"/>
      <c r="X49" s="68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</row>
    <row r="50" spans="1:43" ht="15" customHeight="1" x14ac:dyDescent="0.25">
      <c r="A50" s="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2"/>
      <c r="P50" s="47"/>
      <c r="Q50" s="50"/>
      <c r="R50" s="47"/>
      <c r="S50" s="47"/>
      <c r="T50" s="22"/>
      <c r="U50" s="22"/>
      <c r="V50" s="22"/>
      <c r="W50" s="22"/>
      <c r="X50" s="68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</row>
    <row r="51" spans="1:43" ht="15" customHeight="1" x14ac:dyDescent="0.25">
      <c r="A51" s="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2"/>
      <c r="P51" s="47"/>
      <c r="Q51" s="50"/>
      <c r="R51" s="47"/>
      <c r="S51" s="47"/>
      <c r="T51" s="22"/>
      <c r="U51" s="22"/>
      <c r="V51" s="22"/>
      <c r="W51" s="22"/>
      <c r="X51" s="68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</row>
    <row r="52" spans="1:43" ht="15" customHeight="1" x14ac:dyDescent="0.25">
      <c r="A52" s="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2"/>
      <c r="P52" s="47"/>
      <c r="Q52" s="50"/>
      <c r="R52" s="47"/>
      <c r="S52" s="47"/>
      <c r="T52" s="22"/>
      <c r="U52" s="22"/>
      <c r="V52" s="22"/>
      <c r="W52" s="22"/>
      <c r="X52" s="68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</row>
    <row r="53" spans="1:43" ht="15" customHeight="1" x14ac:dyDescent="0.25">
      <c r="A53" s="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2"/>
      <c r="P53" s="47"/>
      <c r="Q53" s="50"/>
      <c r="R53" s="47"/>
      <c r="S53" s="47"/>
      <c r="T53" s="22"/>
      <c r="U53" s="22"/>
      <c r="V53" s="22"/>
      <c r="W53" s="22"/>
      <c r="X53" s="68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</row>
    <row r="54" spans="1:43" ht="15" customHeight="1" x14ac:dyDescent="0.25">
      <c r="A54" s="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2"/>
      <c r="P54" s="47"/>
      <c r="Q54" s="50"/>
      <c r="R54" s="47"/>
      <c r="S54" s="47"/>
      <c r="T54" s="22"/>
      <c r="U54" s="22"/>
      <c r="V54" s="22"/>
      <c r="W54" s="22"/>
      <c r="X54" s="68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</row>
    <row r="55" spans="1:43" ht="15" customHeight="1" x14ac:dyDescent="0.25">
      <c r="A55" s="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2"/>
      <c r="P55" s="47"/>
      <c r="Q55" s="50"/>
      <c r="R55" s="47"/>
      <c r="S55" s="47"/>
      <c r="T55" s="22"/>
      <c r="U55" s="22"/>
      <c r="V55" s="22"/>
      <c r="W55" s="22"/>
      <c r="X55" s="68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</row>
    <row r="56" spans="1:43" ht="15" customHeight="1" x14ac:dyDescent="0.25">
      <c r="A56" s="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2"/>
      <c r="P56" s="47"/>
      <c r="Q56" s="50"/>
      <c r="R56" s="47"/>
      <c r="S56" s="47"/>
      <c r="T56" s="22"/>
      <c r="U56" s="22"/>
      <c r="V56" s="22"/>
      <c r="W56" s="22"/>
      <c r="X56" s="68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</row>
    <row r="57" spans="1:43" ht="15" customHeight="1" x14ac:dyDescent="0.25">
      <c r="A57" s="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2"/>
      <c r="P57" s="47"/>
      <c r="Q57" s="50"/>
      <c r="R57" s="47"/>
      <c r="S57" s="47"/>
      <c r="T57" s="22"/>
      <c r="U57" s="22"/>
      <c r="V57" s="22"/>
      <c r="W57" s="22"/>
      <c r="X57" s="68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</row>
    <row r="58" spans="1:43" ht="15" customHeight="1" x14ac:dyDescent="0.25">
      <c r="A58" s="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2"/>
      <c r="P58" s="47"/>
      <c r="Q58" s="50"/>
      <c r="R58" s="47"/>
      <c r="S58" s="47"/>
      <c r="T58" s="22"/>
      <c r="U58" s="22"/>
      <c r="V58" s="22"/>
      <c r="W58" s="22"/>
      <c r="X58" s="68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</row>
    <row r="59" spans="1:43" ht="15" customHeight="1" x14ac:dyDescent="0.25">
      <c r="A59" s="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2"/>
      <c r="P59" s="47"/>
      <c r="Q59" s="50"/>
      <c r="R59" s="47"/>
      <c r="S59" s="47"/>
      <c r="T59" s="22"/>
      <c r="U59" s="22"/>
      <c r="V59" s="22"/>
      <c r="W59" s="22"/>
      <c r="X59" s="68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</row>
    <row r="60" spans="1:43" ht="15" customHeight="1" x14ac:dyDescent="0.25">
      <c r="A60" s="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2"/>
      <c r="P60" s="47"/>
      <c r="Q60" s="50"/>
      <c r="R60" s="47"/>
      <c r="S60" s="47"/>
      <c r="T60" s="22"/>
      <c r="U60" s="22"/>
      <c r="V60" s="22"/>
      <c r="W60" s="22"/>
      <c r="X60" s="68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</row>
    <row r="61" spans="1:43" ht="15" customHeight="1" x14ac:dyDescent="0.25">
      <c r="A61" s="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2"/>
      <c r="P61" s="47"/>
      <c r="Q61" s="50"/>
      <c r="R61" s="47"/>
      <c r="S61" s="47"/>
      <c r="T61" s="22"/>
      <c r="U61" s="22"/>
      <c r="V61" s="22"/>
      <c r="W61" s="22"/>
      <c r="X61" s="68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</row>
    <row r="62" spans="1:43" ht="15" customHeight="1" x14ac:dyDescent="0.25">
      <c r="A62" s="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2"/>
      <c r="P62" s="47"/>
      <c r="Q62" s="50"/>
      <c r="R62" s="47"/>
      <c r="S62" s="47"/>
      <c r="T62" s="22"/>
      <c r="U62" s="22"/>
      <c r="V62" s="22"/>
      <c r="W62" s="22"/>
      <c r="X62" s="68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</row>
    <row r="63" spans="1:43" ht="15" customHeight="1" x14ac:dyDescent="0.25">
      <c r="A63" s="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2"/>
      <c r="P63" s="47"/>
      <c r="Q63" s="50"/>
      <c r="R63" s="47"/>
      <c r="S63" s="47"/>
      <c r="T63" s="22"/>
      <c r="U63" s="22"/>
      <c r="V63" s="22"/>
      <c r="W63" s="22"/>
      <c r="X63" s="68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</row>
    <row r="64" spans="1:43" ht="15" customHeight="1" x14ac:dyDescent="0.25">
      <c r="A64" s="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2"/>
      <c r="P64" s="47"/>
      <c r="Q64" s="50"/>
      <c r="R64" s="47"/>
      <c r="S64" s="47"/>
      <c r="T64" s="22"/>
      <c r="U64" s="22"/>
      <c r="V64" s="22"/>
      <c r="W64" s="22"/>
      <c r="X64" s="68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</row>
    <row r="65" spans="1:43" ht="15" customHeight="1" x14ac:dyDescent="0.25">
      <c r="A65" s="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2"/>
      <c r="P65" s="47"/>
      <c r="Q65" s="50"/>
      <c r="R65" s="47"/>
      <c r="S65" s="47"/>
      <c r="T65" s="22"/>
      <c r="U65" s="22"/>
      <c r="V65" s="22"/>
      <c r="W65" s="22"/>
      <c r="X65" s="68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</row>
    <row r="66" spans="1:43" ht="15" customHeight="1" x14ac:dyDescent="0.25">
      <c r="A66" s="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2"/>
      <c r="P66" s="47"/>
      <c r="Q66" s="50"/>
      <c r="R66" s="47"/>
      <c r="S66" s="47"/>
      <c r="T66" s="22"/>
      <c r="U66" s="22"/>
      <c r="V66" s="22"/>
      <c r="W66" s="22"/>
      <c r="X66" s="68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</row>
    <row r="67" spans="1:43" ht="15" customHeight="1" x14ac:dyDescent="0.25">
      <c r="A67" s="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2"/>
      <c r="P67" s="47"/>
      <c r="Q67" s="50"/>
      <c r="R67" s="47"/>
      <c r="S67" s="47"/>
      <c r="T67" s="22"/>
      <c r="U67" s="22"/>
      <c r="V67" s="22"/>
      <c r="W67" s="22"/>
      <c r="X67" s="68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</row>
    <row r="68" spans="1:43" ht="15" customHeight="1" x14ac:dyDescent="0.25">
      <c r="A68" s="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2"/>
      <c r="P68" s="47"/>
      <c r="Q68" s="50"/>
      <c r="R68" s="47"/>
      <c r="S68" s="47"/>
      <c r="T68" s="22"/>
      <c r="U68" s="22"/>
      <c r="V68" s="22"/>
      <c r="W68" s="22"/>
      <c r="X68" s="68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</row>
    <row r="69" spans="1:43" ht="15" customHeight="1" x14ac:dyDescent="0.25">
      <c r="A69" s="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2"/>
      <c r="P69" s="47"/>
      <c r="Q69" s="50"/>
      <c r="R69" s="47"/>
      <c r="S69" s="47"/>
      <c r="T69" s="22"/>
      <c r="U69" s="22"/>
      <c r="V69" s="22"/>
      <c r="W69" s="22"/>
      <c r="X69" s="68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</row>
    <row r="70" spans="1:43" ht="1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2"/>
      <c r="P70" s="47"/>
      <c r="Q70" s="50"/>
      <c r="R70" s="47"/>
      <c r="S70" s="47"/>
      <c r="T70" s="22"/>
      <c r="U70" s="22"/>
      <c r="V70" s="22"/>
      <c r="W70" s="22"/>
      <c r="X70" s="68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</row>
    <row r="71" spans="1:43" ht="15" customHeight="1" x14ac:dyDescent="0.25">
      <c r="A71" s="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2"/>
      <c r="P71" s="47"/>
      <c r="Q71" s="50"/>
      <c r="R71" s="47"/>
      <c r="S71" s="47"/>
      <c r="T71" s="22"/>
      <c r="U71" s="22"/>
      <c r="V71" s="22"/>
      <c r="W71" s="22"/>
      <c r="X71" s="68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</row>
    <row r="72" spans="1:43" ht="15" customHeight="1" x14ac:dyDescent="0.25">
      <c r="A72" s="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2"/>
      <c r="P72" s="47"/>
      <c r="Q72" s="50"/>
      <c r="R72" s="47"/>
      <c r="S72" s="47"/>
      <c r="T72" s="22"/>
      <c r="U72" s="22"/>
      <c r="V72" s="22"/>
      <c r="W72" s="22"/>
      <c r="X72" s="68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</row>
    <row r="73" spans="1:43" ht="15" customHeight="1" x14ac:dyDescent="0.25">
      <c r="A73" s="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2"/>
      <c r="P73" s="47"/>
      <c r="Q73" s="50"/>
      <c r="R73" s="47"/>
      <c r="S73" s="47"/>
      <c r="T73" s="22"/>
      <c r="U73" s="22"/>
      <c r="V73" s="22"/>
      <c r="W73" s="22"/>
      <c r="X73" s="68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</row>
    <row r="74" spans="1:43" ht="15" customHeight="1" x14ac:dyDescent="0.25">
      <c r="A74" s="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2"/>
      <c r="P74" s="47"/>
      <c r="Q74" s="50"/>
      <c r="R74" s="47"/>
      <c r="S74" s="47"/>
      <c r="T74" s="22"/>
      <c r="U74" s="22"/>
      <c r="V74" s="22"/>
      <c r="W74" s="22"/>
      <c r="X74" s="68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</row>
    <row r="75" spans="1:43" ht="15" customHeight="1" x14ac:dyDescent="0.25">
      <c r="A75" s="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2"/>
      <c r="P75" s="47"/>
      <c r="Q75" s="50"/>
      <c r="R75" s="47"/>
      <c r="S75" s="47"/>
      <c r="T75" s="22"/>
      <c r="U75" s="22"/>
      <c r="V75" s="22"/>
      <c r="W75" s="22"/>
      <c r="X75" s="68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</row>
    <row r="76" spans="1:43" ht="15" customHeight="1" x14ac:dyDescent="0.25">
      <c r="A76" s="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2"/>
      <c r="P76" s="47"/>
      <c r="Q76" s="50"/>
      <c r="R76" s="47"/>
      <c r="S76" s="47"/>
      <c r="T76" s="22"/>
      <c r="U76" s="22"/>
      <c r="V76" s="22"/>
      <c r="W76" s="22"/>
      <c r="X76" s="68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</row>
    <row r="77" spans="1:43" ht="15" customHeight="1" x14ac:dyDescent="0.25">
      <c r="A77" s="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2"/>
      <c r="P77" s="47"/>
      <c r="Q77" s="50"/>
      <c r="R77" s="47"/>
      <c r="S77" s="47"/>
      <c r="T77" s="22"/>
      <c r="U77" s="22"/>
      <c r="V77" s="22"/>
      <c r="W77" s="22"/>
      <c r="X77" s="68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</row>
    <row r="78" spans="1:43" ht="15" customHeight="1" x14ac:dyDescent="0.25">
      <c r="A78" s="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2"/>
      <c r="P78" s="47"/>
      <c r="Q78" s="50"/>
      <c r="R78" s="47"/>
      <c r="S78" s="47"/>
      <c r="T78" s="22"/>
      <c r="U78" s="22"/>
      <c r="V78" s="22"/>
      <c r="W78" s="22"/>
      <c r="X78" s="68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</row>
    <row r="79" spans="1:43" ht="15" customHeight="1" x14ac:dyDescent="0.25">
      <c r="A79" s="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2"/>
      <c r="P79" s="47"/>
      <c r="Q79" s="50"/>
      <c r="R79" s="47"/>
      <c r="S79" s="47"/>
      <c r="T79" s="22"/>
      <c r="U79" s="22"/>
      <c r="V79" s="22"/>
      <c r="W79" s="22"/>
      <c r="X79" s="68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</row>
    <row r="80" spans="1:43" ht="15" customHeight="1" x14ac:dyDescent="0.25">
      <c r="A80" s="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2"/>
      <c r="P80" s="47"/>
      <c r="Q80" s="50"/>
      <c r="R80" s="47"/>
      <c r="S80" s="47"/>
      <c r="T80" s="22"/>
      <c r="U80" s="22"/>
      <c r="V80" s="22"/>
      <c r="W80" s="22"/>
      <c r="X80" s="68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</row>
    <row r="81" spans="1:43" ht="15" customHeight="1" x14ac:dyDescent="0.25">
      <c r="A81" s="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2"/>
      <c r="P81" s="47"/>
      <c r="Q81" s="50"/>
      <c r="R81" s="47"/>
      <c r="S81" s="47"/>
      <c r="T81" s="22"/>
      <c r="U81" s="22"/>
      <c r="V81" s="22"/>
      <c r="W81" s="22"/>
      <c r="X81" s="68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</row>
    <row r="82" spans="1:43" ht="15" customHeight="1" x14ac:dyDescent="0.25">
      <c r="A82" s="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2"/>
      <c r="P82" s="47"/>
      <c r="Q82" s="50"/>
      <c r="R82" s="47"/>
      <c r="S82" s="47"/>
      <c r="T82" s="22"/>
      <c r="U82" s="22"/>
      <c r="V82" s="22"/>
      <c r="W82" s="22"/>
      <c r="X82" s="68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</row>
    <row r="83" spans="1:43" ht="15" customHeight="1" x14ac:dyDescent="0.25">
      <c r="A83" s="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2"/>
      <c r="P83" s="47"/>
      <c r="Q83" s="50"/>
      <c r="R83" s="47"/>
      <c r="S83" s="47"/>
      <c r="T83" s="22"/>
      <c r="U83" s="22"/>
      <c r="V83" s="22"/>
      <c r="W83" s="22"/>
      <c r="X83" s="68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</row>
    <row r="84" spans="1:43" ht="15" customHeight="1" x14ac:dyDescent="0.25">
      <c r="A84" s="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2"/>
      <c r="P84" s="47"/>
      <c r="Q84" s="50"/>
      <c r="R84" s="47"/>
      <c r="S84" s="47"/>
      <c r="T84" s="22"/>
      <c r="U84" s="22"/>
      <c r="V84" s="22"/>
      <c r="W84" s="22"/>
      <c r="X84" s="68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</row>
    <row r="85" spans="1:43" ht="15" customHeight="1" x14ac:dyDescent="0.25">
      <c r="A85" s="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2"/>
      <c r="P85" s="47"/>
      <c r="Q85" s="50"/>
      <c r="R85" s="47"/>
      <c r="S85" s="47"/>
      <c r="T85" s="22"/>
      <c r="U85" s="22"/>
      <c r="V85" s="22"/>
      <c r="W85" s="22"/>
      <c r="X85" s="68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</row>
    <row r="86" spans="1:43" ht="15" customHeight="1" x14ac:dyDescent="0.25">
      <c r="A86" s="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2"/>
      <c r="P86" s="47"/>
      <c r="Q86" s="50"/>
      <c r="R86" s="47"/>
      <c r="S86" s="47"/>
      <c r="T86" s="22"/>
      <c r="U86" s="22"/>
      <c r="V86" s="22"/>
      <c r="W86" s="22"/>
      <c r="X86" s="68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</row>
    <row r="87" spans="1:43" ht="15" customHeight="1" x14ac:dyDescent="0.25">
      <c r="A87" s="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2"/>
      <c r="P87" s="47"/>
      <c r="Q87" s="50"/>
      <c r="R87" s="47"/>
      <c r="S87" s="47"/>
      <c r="T87" s="22"/>
      <c r="U87" s="22"/>
      <c r="V87" s="22"/>
      <c r="W87" s="22"/>
      <c r="X87" s="68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</row>
    <row r="88" spans="1:43" ht="15" customHeight="1" x14ac:dyDescent="0.25">
      <c r="A88" s="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2"/>
      <c r="P88" s="47"/>
      <c r="Q88" s="50"/>
      <c r="R88" s="47"/>
      <c r="S88" s="47"/>
      <c r="T88" s="22"/>
      <c r="U88" s="22"/>
      <c r="V88" s="22"/>
      <c r="W88" s="22"/>
      <c r="X88" s="68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</row>
    <row r="89" spans="1:43" ht="15" customHeight="1" x14ac:dyDescent="0.25">
      <c r="A89" s="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2"/>
      <c r="P89" s="47"/>
      <c r="Q89" s="50"/>
      <c r="R89" s="47"/>
      <c r="S89" s="47"/>
      <c r="T89" s="22"/>
      <c r="U89" s="22"/>
      <c r="V89" s="22"/>
      <c r="W89" s="22"/>
      <c r="X89" s="68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</row>
    <row r="90" spans="1:43" ht="15" customHeight="1" x14ac:dyDescent="0.25">
      <c r="A90" s="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2"/>
      <c r="P90" s="47"/>
      <c r="Q90" s="50"/>
      <c r="R90" s="47"/>
      <c r="S90" s="47"/>
      <c r="T90" s="22"/>
      <c r="U90" s="22"/>
      <c r="V90" s="22"/>
      <c r="W90" s="22"/>
      <c r="X90" s="68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</row>
    <row r="91" spans="1:43" ht="15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2"/>
      <c r="P91" s="47"/>
      <c r="Q91" s="50"/>
      <c r="R91" s="47"/>
      <c r="S91" s="47"/>
      <c r="T91" s="22"/>
      <c r="U91" s="22"/>
      <c r="V91" s="22"/>
      <c r="W91" s="22"/>
      <c r="X91" s="68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</row>
    <row r="92" spans="1:43" ht="15" customHeight="1" x14ac:dyDescent="0.25">
      <c r="A92" s="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2"/>
      <c r="P92" s="47"/>
      <c r="Q92" s="50"/>
      <c r="R92" s="47"/>
      <c r="S92" s="47"/>
      <c r="T92" s="22"/>
      <c r="U92" s="22"/>
      <c r="V92" s="22"/>
      <c r="W92" s="22"/>
      <c r="X92" s="68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</row>
    <row r="93" spans="1:43" ht="15" customHeight="1" x14ac:dyDescent="0.25">
      <c r="A93" s="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2"/>
      <c r="P93" s="47"/>
      <c r="Q93" s="50"/>
      <c r="R93" s="47"/>
      <c r="S93" s="47"/>
      <c r="T93" s="22"/>
      <c r="U93" s="22"/>
      <c r="V93" s="22"/>
      <c r="W93" s="22"/>
      <c r="X93" s="68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</row>
    <row r="94" spans="1:43" ht="15" customHeight="1" x14ac:dyDescent="0.25">
      <c r="A94" s="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2"/>
      <c r="P94" s="47"/>
      <c r="Q94" s="50"/>
      <c r="R94" s="47"/>
      <c r="S94" s="47"/>
      <c r="T94" s="22"/>
      <c r="U94" s="22"/>
      <c r="V94" s="22"/>
      <c r="W94" s="22"/>
      <c r="X94" s="68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</row>
    <row r="95" spans="1:43" ht="15" customHeight="1" x14ac:dyDescent="0.25">
      <c r="A95" s="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2"/>
      <c r="P95" s="47"/>
      <c r="Q95" s="50"/>
      <c r="R95" s="47"/>
      <c r="S95" s="47"/>
      <c r="T95" s="22"/>
      <c r="U95" s="22"/>
      <c r="V95" s="22"/>
      <c r="W95" s="22"/>
      <c r="X95" s="68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</row>
    <row r="96" spans="1:43" ht="15" customHeight="1" x14ac:dyDescent="0.25">
      <c r="A96" s="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2"/>
      <c r="P96" s="47"/>
      <c r="Q96" s="50"/>
      <c r="R96" s="47"/>
      <c r="S96" s="47"/>
      <c r="T96" s="22"/>
      <c r="U96" s="22"/>
      <c r="V96" s="22"/>
      <c r="W96" s="22"/>
      <c r="X96" s="68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</row>
    <row r="97" spans="1:43" ht="15" customHeight="1" x14ac:dyDescent="0.25">
      <c r="A97" s="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2"/>
      <c r="P97" s="47"/>
      <c r="Q97" s="50"/>
      <c r="R97" s="47"/>
      <c r="S97" s="47"/>
      <c r="T97" s="22"/>
      <c r="U97" s="22"/>
      <c r="V97" s="22"/>
      <c r="W97" s="22"/>
      <c r="X97" s="68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</row>
    <row r="98" spans="1:43" ht="15" customHeight="1" x14ac:dyDescent="0.25">
      <c r="A98" s="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0"/>
      <c r="O98" s="22"/>
      <c r="P98" s="47"/>
      <c r="Q98" s="50"/>
      <c r="R98" s="47"/>
      <c r="S98" s="47"/>
      <c r="T98" s="22"/>
      <c r="U98" s="22"/>
      <c r="V98" s="22"/>
      <c r="W98" s="22"/>
      <c r="X98" s="68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</row>
    <row r="99" spans="1:43" ht="15" customHeight="1" x14ac:dyDescent="0.25">
      <c r="A99" s="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50"/>
      <c r="O99" s="22"/>
      <c r="P99" s="47"/>
      <c r="Q99" s="50"/>
      <c r="R99" s="47"/>
      <c r="S99" s="47"/>
      <c r="T99" s="22"/>
      <c r="U99" s="22"/>
      <c r="V99" s="22"/>
      <c r="W99" s="22"/>
      <c r="X99" s="68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</row>
    <row r="100" spans="1:43" ht="15" customHeight="1" x14ac:dyDescent="0.25">
      <c r="A100" s="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50"/>
      <c r="O100" s="22"/>
      <c r="P100" s="47"/>
      <c r="Q100" s="50"/>
      <c r="R100" s="47"/>
      <c r="S100" s="47"/>
      <c r="T100" s="22"/>
      <c r="U100" s="22"/>
      <c r="V100" s="22"/>
      <c r="W100" s="22"/>
      <c r="X100" s="68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</row>
    <row r="101" spans="1:43" ht="15" customHeight="1" x14ac:dyDescent="0.25">
      <c r="A101" s="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50"/>
      <c r="O101" s="22"/>
      <c r="P101" s="47"/>
      <c r="Q101" s="50"/>
      <c r="R101" s="47"/>
      <c r="S101" s="47"/>
      <c r="T101" s="22"/>
      <c r="U101" s="22"/>
      <c r="V101" s="22"/>
      <c r="W101" s="22"/>
      <c r="X101" s="68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</row>
    <row r="102" spans="1:43" ht="15" customHeight="1" x14ac:dyDescent="0.25">
      <c r="A102" s="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50"/>
      <c r="O102" s="22"/>
      <c r="P102" s="47"/>
      <c r="Q102" s="50"/>
      <c r="R102" s="47"/>
      <c r="S102" s="47"/>
      <c r="T102" s="22"/>
      <c r="U102" s="22"/>
      <c r="V102" s="22"/>
      <c r="W102" s="22"/>
      <c r="X102" s="68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</row>
    <row r="103" spans="1:43" ht="15" customHeight="1" x14ac:dyDescent="0.25">
      <c r="A103" s="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50"/>
      <c r="O103" s="22"/>
      <c r="P103" s="47"/>
      <c r="Q103" s="50"/>
      <c r="R103" s="47"/>
      <c r="S103" s="47"/>
      <c r="T103" s="22"/>
      <c r="U103" s="22"/>
      <c r="V103" s="22"/>
      <c r="W103" s="22"/>
      <c r="X103" s="68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</row>
    <row r="104" spans="1:43" ht="15" customHeight="1" x14ac:dyDescent="0.25">
      <c r="A104" s="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0"/>
      <c r="O104" s="22"/>
      <c r="P104" s="47"/>
      <c r="Q104" s="50"/>
      <c r="R104" s="47"/>
      <c r="S104" s="47"/>
      <c r="T104" s="22"/>
      <c r="U104" s="22"/>
      <c r="V104" s="22"/>
      <c r="W104" s="22"/>
      <c r="X104" s="68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</row>
    <row r="105" spans="1:43" ht="15" customHeight="1" x14ac:dyDescent="0.25">
      <c r="A105" s="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0"/>
      <c r="O105" s="22"/>
      <c r="P105" s="47"/>
      <c r="Q105" s="50"/>
      <c r="R105" s="47"/>
      <c r="S105" s="47"/>
      <c r="T105" s="22"/>
      <c r="U105" s="22"/>
      <c r="V105" s="22"/>
      <c r="W105" s="22"/>
      <c r="X105" s="68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</row>
    <row r="106" spans="1:43" ht="15" customHeight="1" x14ac:dyDescent="0.25">
      <c r="A106" s="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50"/>
      <c r="O106" s="22"/>
      <c r="P106" s="47"/>
      <c r="Q106" s="50"/>
      <c r="R106" s="47"/>
      <c r="S106" s="47"/>
      <c r="T106" s="22"/>
      <c r="U106" s="22"/>
      <c r="V106" s="22"/>
      <c r="W106" s="22"/>
      <c r="X106" s="68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</row>
    <row r="107" spans="1:43" ht="15" customHeight="1" x14ac:dyDescent="0.25"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</row>
    <row r="108" spans="1:43" ht="15" customHeight="1" x14ac:dyDescent="0.25"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</row>
    <row r="109" spans="1:43" ht="15" customHeight="1" x14ac:dyDescent="0.25"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</row>
    <row r="110" spans="1:43" ht="15" customHeight="1" x14ac:dyDescent="0.25"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</row>
    <row r="111" spans="1:43" ht="15" customHeight="1" x14ac:dyDescent="0.25"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</row>
    <row r="112" spans="1:43" ht="15" customHeight="1" x14ac:dyDescent="0.25"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</row>
    <row r="113" spans="2:43" ht="15" customHeight="1" x14ac:dyDescent="0.25"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</row>
    <row r="114" spans="2:43" ht="15" customHeight="1" x14ac:dyDescent="0.25"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</row>
    <row r="115" spans="2:43" ht="15" customHeight="1" x14ac:dyDescent="0.2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</row>
    <row r="116" spans="2:43" ht="15" customHeight="1" x14ac:dyDescent="0.2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</row>
    <row r="117" spans="2:43" ht="15" customHeight="1" x14ac:dyDescent="0.2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</row>
    <row r="118" spans="2:43" ht="15" customHeight="1" x14ac:dyDescent="0.2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</row>
    <row r="119" spans="2:43" ht="15" customHeight="1" x14ac:dyDescent="0.2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</row>
    <row r="120" spans="2:43" ht="15" customHeight="1" x14ac:dyDescent="0.2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</row>
    <row r="121" spans="2:43" ht="15" customHeight="1" x14ac:dyDescent="0.2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</row>
    <row r="122" spans="2:43" ht="15" customHeight="1" x14ac:dyDescent="0.2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</row>
    <row r="123" spans="2:43" ht="15" customHeight="1" x14ac:dyDescent="0.2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</row>
    <row r="124" spans="2:43" ht="15" customHeight="1" x14ac:dyDescent="0.2"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</row>
    <row r="125" spans="2:43" ht="15" customHeight="1" x14ac:dyDescent="0.2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</row>
    <row r="126" spans="2:43" ht="15" customHeight="1" x14ac:dyDescent="0.2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</row>
    <row r="127" spans="2:43" ht="15" customHeight="1" x14ac:dyDescent="0.2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</row>
    <row r="128" spans="2:43" ht="15" customHeight="1" x14ac:dyDescent="0.2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</row>
    <row r="129" spans="2:43" ht="15" customHeight="1" x14ac:dyDescent="0.2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</row>
    <row r="130" spans="2:43" ht="15" customHeight="1" x14ac:dyDescent="0.2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</row>
    <row r="131" spans="2:43" ht="15" customHeight="1" x14ac:dyDescent="0.2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</row>
    <row r="132" spans="2:43" ht="15" customHeight="1" x14ac:dyDescent="0.2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</row>
    <row r="133" spans="2:43" ht="15" customHeight="1" x14ac:dyDescent="0.2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</row>
    <row r="134" spans="2:43" ht="15" customHeight="1" x14ac:dyDescent="0.2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</row>
    <row r="135" spans="2:43" ht="15" customHeight="1" x14ac:dyDescent="0.2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</row>
    <row r="136" spans="2:43" ht="15" customHeight="1" x14ac:dyDescent="0.2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</row>
    <row r="137" spans="2:43" ht="15" customHeight="1" x14ac:dyDescent="0.2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</row>
    <row r="138" spans="2:43" ht="15" customHeight="1" x14ac:dyDescent="0.2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</row>
    <row r="139" spans="2:43" ht="15" customHeight="1" x14ac:dyDescent="0.2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</row>
    <row r="140" spans="2:43" ht="15" customHeight="1" x14ac:dyDescent="0.2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</row>
    <row r="141" spans="2:43" ht="15" customHeight="1" x14ac:dyDescent="0.2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</row>
    <row r="142" spans="2:43" ht="15" customHeight="1" x14ac:dyDescent="0.2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</row>
    <row r="143" spans="2:43" ht="15" customHeight="1" x14ac:dyDescent="0.2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</row>
    <row r="144" spans="2:43" ht="15" customHeight="1" x14ac:dyDescent="0.2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</row>
    <row r="145" spans="2:43" ht="15" customHeight="1" x14ac:dyDescent="0.2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</row>
    <row r="146" spans="2:43" ht="15" customHeight="1" x14ac:dyDescent="0.2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</row>
    <row r="147" spans="2:43" ht="15" customHeight="1" x14ac:dyDescent="0.2"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</row>
    <row r="148" spans="2:43" ht="15" customHeight="1" x14ac:dyDescent="0.2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</row>
    <row r="149" spans="2:43" ht="15" customHeight="1" x14ac:dyDescent="0.2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</row>
    <row r="150" spans="2:43" ht="15" customHeight="1" x14ac:dyDescent="0.2"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</row>
    <row r="151" spans="2:43" ht="15" customHeight="1" x14ac:dyDescent="0.2"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</row>
    <row r="152" spans="2:43" ht="15" customHeight="1" x14ac:dyDescent="0.2"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</row>
    <row r="153" spans="2:43" ht="15" customHeight="1" x14ac:dyDescent="0.2"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</row>
    <row r="154" spans="2:43" ht="15" customHeight="1" x14ac:dyDescent="0.2"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</row>
    <row r="155" spans="2:43" ht="15" customHeight="1" x14ac:dyDescent="0.2"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</row>
    <row r="156" spans="2:43" ht="15" customHeight="1" x14ac:dyDescent="0.2"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</row>
    <row r="157" spans="2:43" ht="15" customHeight="1" x14ac:dyDescent="0.2"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</row>
    <row r="158" spans="2:43" ht="15" customHeight="1" x14ac:dyDescent="0.2"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</row>
    <row r="159" spans="2:43" ht="15" customHeight="1" x14ac:dyDescent="0.2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</row>
    <row r="160" spans="2:43" ht="15" customHeight="1" x14ac:dyDescent="0.2"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</row>
    <row r="161" spans="2:43" ht="15" customHeight="1" x14ac:dyDescent="0.2"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</row>
    <row r="162" spans="2:43" ht="15" customHeight="1" x14ac:dyDescent="0.2"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</row>
    <row r="163" spans="2:43" ht="15" customHeight="1" x14ac:dyDescent="0.2"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</row>
    <row r="164" spans="2:43" ht="15" customHeight="1" x14ac:dyDescent="0.2"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</row>
    <row r="165" spans="2:43" ht="15" customHeight="1" x14ac:dyDescent="0.2"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</row>
    <row r="166" spans="2:43" ht="15" customHeight="1" x14ac:dyDescent="0.2"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</row>
    <row r="167" spans="2:43" ht="15" customHeight="1" x14ac:dyDescent="0.2"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</row>
    <row r="168" spans="2:43" ht="15" customHeight="1" x14ac:dyDescent="0.2"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</row>
    <row r="169" spans="2:43" ht="15" customHeight="1" x14ac:dyDescent="0.2"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</row>
    <row r="170" spans="2:43" ht="15" customHeight="1" x14ac:dyDescent="0.2"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</row>
    <row r="171" spans="2:43" ht="15" customHeight="1" x14ac:dyDescent="0.2"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</row>
    <row r="172" spans="2:43" ht="15" customHeight="1" x14ac:dyDescent="0.2"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</row>
    <row r="173" spans="2:43" ht="15" customHeight="1" x14ac:dyDescent="0.2"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</row>
    <row r="174" spans="2:43" ht="15" customHeight="1" x14ac:dyDescent="0.2"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</row>
    <row r="175" spans="2:43" ht="15" customHeight="1" x14ac:dyDescent="0.2"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</row>
    <row r="176" spans="2:43" ht="15" customHeight="1" x14ac:dyDescent="0.2"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</row>
    <row r="177" spans="2:43" ht="15" customHeight="1" x14ac:dyDescent="0.2"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</row>
    <row r="178" spans="2:43" ht="15" customHeight="1" x14ac:dyDescent="0.2"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</row>
    <row r="179" spans="2:43" ht="15" customHeight="1" x14ac:dyDescent="0.2"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</row>
    <row r="180" spans="2:43" ht="15" customHeight="1" x14ac:dyDescent="0.2"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</row>
    <row r="181" spans="2:43" ht="15" customHeight="1" x14ac:dyDescent="0.2"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</row>
    <row r="182" spans="2:43" ht="15" customHeight="1" x14ac:dyDescent="0.2"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</row>
    <row r="183" spans="2:43" ht="15" customHeight="1" x14ac:dyDescent="0.2"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</row>
    <row r="184" spans="2:43" ht="15" customHeight="1" x14ac:dyDescent="0.2"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</row>
    <row r="185" spans="2:43" ht="15" customHeight="1" x14ac:dyDescent="0.2"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</row>
    <row r="186" spans="2:43" ht="15" customHeight="1" x14ac:dyDescent="0.2"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</row>
    <row r="187" spans="2:43" ht="15" customHeight="1" x14ac:dyDescent="0.2"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</row>
    <row r="188" spans="2:43" ht="15" customHeight="1" x14ac:dyDescent="0.2"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</row>
    <row r="189" spans="2:43" ht="15" customHeight="1" x14ac:dyDescent="0.2"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</row>
    <row r="190" spans="2:43" ht="15" customHeight="1" x14ac:dyDescent="0.2"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</row>
    <row r="191" spans="2:43" ht="15" customHeight="1" x14ac:dyDescent="0.2"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</row>
    <row r="192" spans="2:43" ht="15" customHeight="1" x14ac:dyDescent="0.2"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</row>
    <row r="193" spans="2:43" ht="15" customHeight="1" x14ac:dyDescent="0.2"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</row>
    <row r="194" spans="2:43" ht="15" customHeight="1" x14ac:dyDescent="0.2"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</row>
    <row r="195" spans="2:43" ht="15" customHeight="1" x14ac:dyDescent="0.2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</row>
    <row r="196" spans="2:43" ht="15" customHeight="1" x14ac:dyDescent="0.2"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</row>
    <row r="197" spans="2:43" ht="15" customHeight="1" x14ac:dyDescent="0.2"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</row>
    <row r="198" spans="2:43" ht="15" customHeight="1" x14ac:dyDescent="0.2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</row>
    <row r="199" spans="2:43" ht="15" customHeight="1" x14ac:dyDescent="0.2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</row>
    <row r="200" spans="2:43" ht="15" customHeight="1" x14ac:dyDescent="0.2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</row>
    <row r="201" spans="2:43" ht="15" customHeight="1" x14ac:dyDescent="0.2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</row>
    <row r="202" spans="2:43" ht="15" customHeight="1" x14ac:dyDescent="0.2"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</row>
    <row r="203" spans="2:43" ht="15" customHeight="1" x14ac:dyDescent="0.2"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</row>
    <row r="204" spans="2:43" ht="15" customHeight="1" x14ac:dyDescent="0.2"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</row>
    <row r="205" spans="2:43" ht="15" customHeight="1" x14ac:dyDescent="0.2"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</row>
    <row r="206" spans="2:43" ht="15" customHeight="1" x14ac:dyDescent="0.2"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</row>
    <row r="207" spans="2:43" ht="15" customHeight="1" x14ac:dyDescent="0.2"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</row>
    <row r="208" spans="2:43" ht="15" customHeight="1" x14ac:dyDescent="0.2"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</row>
    <row r="209" spans="2:43" ht="15" customHeight="1" x14ac:dyDescent="0.2"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</row>
    <row r="210" spans="2:43" ht="15" customHeight="1" x14ac:dyDescent="0.2"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</row>
    <row r="211" spans="2:43" ht="15" customHeight="1" x14ac:dyDescent="0.2"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</row>
    <row r="212" spans="2:43" ht="15" customHeight="1" x14ac:dyDescent="0.2"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</row>
    <row r="213" spans="2:43" ht="15" customHeight="1" x14ac:dyDescent="0.2"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</row>
    <row r="214" spans="2:43" ht="15" customHeight="1" x14ac:dyDescent="0.2"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</row>
    <row r="215" spans="2:43" ht="15" customHeight="1" x14ac:dyDescent="0.2"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</row>
    <row r="216" spans="2:43" ht="15" customHeight="1" x14ac:dyDescent="0.2"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</row>
    <row r="217" spans="2:43" ht="15" customHeight="1" x14ac:dyDescent="0.2"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</row>
    <row r="218" spans="2:43" ht="15" customHeight="1" x14ac:dyDescent="0.2"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</row>
    <row r="219" spans="2:43" ht="15" customHeight="1" x14ac:dyDescent="0.2"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</row>
    <row r="220" spans="2:43" ht="15" customHeight="1" x14ac:dyDescent="0.2"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</row>
    <row r="221" spans="2:43" ht="15" customHeight="1" x14ac:dyDescent="0.2"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</row>
    <row r="222" spans="2:43" ht="15" customHeight="1" x14ac:dyDescent="0.2"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</row>
    <row r="223" spans="2:43" ht="15" customHeight="1" x14ac:dyDescent="0.2"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</row>
    <row r="224" spans="2:43" ht="15" customHeight="1" x14ac:dyDescent="0.2"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</row>
    <row r="225" spans="2:36" ht="15" customHeight="1" x14ac:dyDescent="0.2"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</row>
    <row r="226" spans="2:36" ht="15" customHeight="1" x14ac:dyDescent="0.2"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</row>
    <row r="227" spans="2:36" ht="15" customHeight="1" x14ac:dyDescent="0.2"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</row>
    <row r="228" spans="2:36" ht="15" customHeight="1" x14ac:dyDescent="0.2"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</row>
    <row r="229" spans="2:36" ht="15" customHeight="1" x14ac:dyDescent="0.2"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</row>
    <row r="230" spans="2:36" ht="15" customHeight="1" x14ac:dyDescent="0.2"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</row>
    <row r="231" spans="2:36" ht="15" customHeight="1" x14ac:dyDescent="0.2"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</row>
    <row r="232" spans="2:36" ht="15" customHeight="1" x14ac:dyDescent="0.2"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</row>
    <row r="233" spans="2:36" ht="15" customHeight="1" x14ac:dyDescent="0.2"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</row>
    <row r="234" spans="2:36" ht="15" customHeight="1" x14ac:dyDescent="0.2"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</row>
    <row r="235" spans="2:36" ht="15" customHeight="1" x14ac:dyDescent="0.2"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</row>
    <row r="236" spans="2:36" ht="15" customHeight="1" x14ac:dyDescent="0.2"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</row>
    <row r="237" spans="2:36" ht="15" customHeight="1" x14ac:dyDescent="0.2"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</row>
    <row r="238" spans="2:36" ht="15" customHeight="1" x14ac:dyDescent="0.2"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</row>
    <row r="239" spans="2:36" ht="15" customHeight="1" x14ac:dyDescent="0.2"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</row>
    <row r="240" spans="2:36" ht="15" customHeight="1" x14ac:dyDescent="0.2"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7"/>
      <c r="B1" s="37" t="s">
        <v>33</v>
      </c>
      <c r="C1" s="10"/>
      <c r="D1" s="11"/>
      <c r="E1" s="73" t="s">
        <v>56</v>
      </c>
      <c r="F1" s="73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3"/>
      <c r="AB1" s="73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5" t="s">
        <v>57</v>
      </c>
      <c r="C2" s="106"/>
      <c r="D2" s="107"/>
      <c r="E2" s="12" t="s">
        <v>12</v>
      </c>
      <c r="F2" s="13"/>
      <c r="G2" s="13"/>
      <c r="H2" s="13"/>
      <c r="I2" s="19"/>
      <c r="J2" s="14"/>
      <c r="K2" s="76"/>
      <c r="L2" s="21" t="s">
        <v>79</v>
      </c>
      <c r="M2" s="13"/>
      <c r="N2" s="13"/>
      <c r="O2" s="20"/>
      <c r="P2" s="18"/>
      <c r="Q2" s="21" t="s">
        <v>77</v>
      </c>
      <c r="R2" s="13"/>
      <c r="S2" s="13"/>
      <c r="T2" s="13"/>
      <c r="U2" s="19"/>
      <c r="V2" s="20"/>
      <c r="W2" s="18"/>
      <c r="X2" s="108" t="s">
        <v>66</v>
      </c>
      <c r="Y2" s="109"/>
      <c r="Z2" s="80"/>
      <c r="AA2" s="12" t="s">
        <v>12</v>
      </c>
      <c r="AB2" s="13"/>
      <c r="AC2" s="13"/>
      <c r="AD2" s="13"/>
      <c r="AE2" s="19"/>
      <c r="AF2" s="14"/>
      <c r="AG2" s="76"/>
      <c r="AH2" s="21" t="s">
        <v>76</v>
      </c>
      <c r="AI2" s="13"/>
      <c r="AJ2" s="13"/>
      <c r="AK2" s="20"/>
      <c r="AL2" s="18"/>
      <c r="AM2" s="21" t="s">
        <v>77</v>
      </c>
      <c r="AN2" s="13"/>
      <c r="AO2" s="13"/>
      <c r="AP2" s="13"/>
      <c r="AQ2" s="19"/>
      <c r="AR2" s="20"/>
      <c r="AS2" s="81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81"/>
      <c r="L3" s="17" t="s">
        <v>5</v>
      </c>
      <c r="M3" s="17" t="s">
        <v>6</v>
      </c>
      <c r="N3" s="17" t="s">
        <v>65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8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81"/>
      <c r="AH3" s="17" t="s">
        <v>5</v>
      </c>
      <c r="AI3" s="17" t="s">
        <v>6</v>
      </c>
      <c r="AJ3" s="17" t="s">
        <v>65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81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3">
        <v>1998</v>
      </c>
      <c r="C4" s="25" t="s">
        <v>44</v>
      </c>
      <c r="D4" s="24" t="s">
        <v>39</v>
      </c>
      <c r="E4" s="23">
        <v>24</v>
      </c>
      <c r="F4" s="23">
        <v>2</v>
      </c>
      <c r="G4" s="25">
        <v>9</v>
      </c>
      <c r="H4" s="23">
        <v>20</v>
      </c>
      <c r="I4" s="23">
        <v>79</v>
      </c>
      <c r="J4" s="31">
        <v>0.62698412698412698</v>
      </c>
      <c r="K4" s="27">
        <f>PRODUCT(I4/J4)</f>
        <v>126</v>
      </c>
      <c r="L4" s="82"/>
      <c r="M4" s="17"/>
      <c r="N4" s="17"/>
      <c r="O4" s="17"/>
      <c r="P4" s="22"/>
      <c r="Q4" s="23"/>
      <c r="R4" s="23"/>
      <c r="S4" s="25"/>
      <c r="T4" s="23"/>
      <c r="U4" s="23"/>
      <c r="V4" s="111"/>
      <c r="W4" s="27"/>
      <c r="X4" s="23"/>
      <c r="Y4" s="30"/>
      <c r="Z4" s="37"/>
      <c r="AA4" s="23"/>
      <c r="AB4" s="23"/>
      <c r="AC4" s="23"/>
      <c r="AD4" s="25"/>
      <c r="AE4" s="23"/>
      <c r="AF4" s="31"/>
      <c r="AG4" s="27"/>
      <c r="AH4" s="82"/>
      <c r="AI4" s="17"/>
      <c r="AJ4" s="17"/>
      <c r="AK4" s="17"/>
      <c r="AL4" s="22"/>
      <c r="AM4" s="23"/>
      <c r="AN4" s="23"/>
      <c r="AO4" s="25"/>
      <c r="AP4" s="23"/>
      <c r="AQ4" s="23"/>
      <c r="AR4" s="25"/>
      <c r="AS4" s="2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3"/>
      <c r="C5" s="23"/>
      <c r="D5" s="24"/>
      <c r="E5" s="23"/>
      <c r="F5" s="2"/>
      <c r="G5" s="25"/>
      <c r="H5" s="23"/>
      <c r="I5" s="23"/>
      <c r="J5" s="26"/>
      <c r="K5" s="27"/>
      <c r="L5" s="82"/>
      <c r="M5" s="17"/>
      <c r="N5" s="17"/>
      <c r="O5" s="17"/>
      <c r="P5" s="22"/>
      <c r="Q5" s="23"/>
      <c r="R5" s="23"/>
      <c r="S5" s="25"/>
      <c r="T5" s="23"/>
      <c r="U5" s="23"/>
      <c r="V5" s="25"/>
      <c r="W5" s="27"/>
      <c r="X5" s="23"/>
      <c r="Y5" s="30"/>
      <c r="Z5" s="37"/>
      <c r="AA5" s="23"/>
      <c r="AB5" s="23"/>
      <c r="AC5" s="23"/>
      <c r="AD5" s="25"/>
      <c r="AE5" s="23"/>
      <c r="AF5" s="31"/>
      <c r="AG5" s="27"/>
      <c r="AH5" s="82"/>
      <c r="AI5" s="17"/>
      <c r="AJ5" s="17"/>
      <c r="AK5" s="17"/>
      <c r="AL5" s="22"/>
      <c r="AM5" s="23"/>
      <c r="AN5" s="23"/>
      <c r="AO5" s="25"/>
      <c r="AP5" s="23"/>
      <c r="AQ5" s="23"/>
      <c r="AR5" s="25"/>
      <c r="AS5" s="2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3">
        <v>2000</v>
      </c>
      <c r="C6" s="25" t="s">
        <v>58</v>
      </c>
      <c r="D6" s="37" t="s">
        <v>35</v>
      </c>
      <c r="E6" s="23">
        <v>13</v>
      </c>
      <c r="F6" s="23">
        <v>0</v>
      </c>
      <c r="G6" s="25">
        <v>4</v>
      </c>
      <c r="H6" s="23">
        <v>11</v>
      </c>
      <c r="I6" s="23">
        <v>38</v>
      </c>
      <c r="J6" s="31">
        <v>0.53521126760563376</v>
      </c>
      <c r="K6" s="27">
        <f>PRODUCT(I6/J6)</f>
        <v>71</v>
      </c>
      <c r="L6" s="82"/>
      <c r="M6" s="17"/>
      <c r="N6" s="17"/>
      <c r="O6" s="17"/>
      <c r="Q6" s="23"/>
      <c r="R6" s="23"/>
      <c r="S6" s="25"/>
      <c r="T6" s="23"/>
      <c r="U6" s="23"/>
      <c r="V6" s="25"/>
      <c r="W6" s="27"/>
      <c r="X6" s="23"/>
      <c r="Y6" s="30"/>
      <c r="Z6" s="37"/>
      <c r="AA6" s="23"/>
      <c r="AB6" s="23"/>
      <c r="AC6" s="23"/>
      <c r="AD6" s="25"/>
      <c r="AE6" s="23"/>
      <c r="AF6" s="31"/>
      <c r="AG6" s="27"/>
      <c r="AH6" s="82"/>
      <c r="AI6" s="17"/>
      <c r="AJ6" s="17"/>
      <c r="AK6" s="17"/>
      <c r="AM6" s="23"/>
      <c r="AN6" s="23"/>
      <c r="AO6" s="25"/>
      <c r="AP6" s="23"/>
      <c r="AQ6" s="23"/>
      <c r="AR6" s="25"/>
      <c r="AS6" s="2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3">
        <v>2001</v>
      </c>
      <c r="C7" s="25" t="s">
        <v>59</v>
      </c>
      <c r="D7" s="37" t="s">
        <v>42</v>
      </c>
      <c r="E7" s="23">
        <v>26</v>
      </c>
      <c r="F7" s="23">
        <v>0</v>
      </c>
      <c r="G7" s="23">
        <v>2</v>
      </c>
      <c r="H7" s="23">
        <v>16</v>
      </c>
      <c r="I7" s="23">
        <v>50</v>
      </c>
      <c r="J7" s="31">
        <v>0.45454545454545453</v>
      </c>
      <c r="K7" s="27">
        <f>PRODUCT(I7/J7)</f>
        <v>110</v>
      </c>
      <c r="L7" s="82"/>
      <c r="M7" s="17"/>
      <c r="N7" s="17"/>
      <c r="O7" s="17"/>
      <c r="Q7" s="23"/>
      <c r="R7" s="23"/>
      <c r="S7" s="25"/>
      <c r="T7" s="23"/>
      <c r="U7" s="23"/>
      <c r="V7" s="25"/>
      <c r="W7" s="27"/>
      <c r="X7" s="23"/>
      <c r="Y7" s="30"/>
      <c r="Z7" s="37"/>
      <c r="AA7" s="23"/>
      <c r="AB7" s="23"/>
      <c r="AC7" s="23"/>
      <c r="AD7" s="25"/>
      <c r="AE7" s="23"/>
      <c r="AF7" s="31"/>
      <c r="AG7" s="27"/>
      <c r="AH7" s="82"/>
      <c r="AI7" s="17"/>
      <c r="AJ7" s="17"/>
      <c r="AK7" s="17"/>
      <c r="AM7" s="23"/>
      <c r="AN7" s="23"/>
      <c r="AO7" s="25"/>
      <c r="AP7" s="23"/>
      <c r="AQ7" s="23"/>
      <c r="AR7" s="25"/>
      <c r="AS7" s="2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3">
        <v>2002</v>
      </c>
      <c r="C8" s="25" t="s">
        <v>41</v>
      </c>
      <c r="D8" s="37" t="s">
        <v>42</v>
      </c>
      <c r="E8" s="23">
        <v>16</v>
      </c>
      <c r="F8" s="23">
        <v>1</v>
      </c>
      <c r="G8" s="25">
        <v>14</v>
      </c>
      <c r="H8" s="23">
        <v>9</v>
      </c>
      <c r="I8" s="23">
        <v>49</v>
      </c>
      <c r="J8" s="31">
        <v>0.46226415094339623</v>
      </c>
      <c r="K8" s="27">
        <f>PRODUCT(I8/J8)</f>
        <v>106</v>
      </c>
      <c r="L8" s="82"/>
      <c r="M8" s="17"/>
      <c r="N8" s="17"/>
      <c r="O8" s="17"/>
      <c r="Q8" s="23"/>
      <c r="R8" s="23"/>
      <c r="S8" s="25"/>
      <c r="T8" s="23"/>
      <c r="U8" s="23"/>
      <c r="V8" s="25"/>
      <c r="W8" s="27"/>
      <c r="X8" s="23"/>
      <c r="Y8" s="30"/>
      <c r="Z8" s="37"/>
      <c r="AA8" s="23"/>
      <c r="AB8" s="23"/>
      <c r="AC8" s="23"/>
      <c r="AD8" s="25"/>
      <c r="AE8" s="23"/>
      <c r="AF8" s="31"/>
      <c r="AG8" s="27"/>
      <c r="AH8" s="82"/>
      <c r="AI8" s="17"/>
      <c r="AJ8" s="17"/>
      <c r="AK8" s="17"/>
      <c r="AM8" s="23"/>
      <c r="AN8" s="23"/>
      <c r="AO8" s="25"/>
      <c r="AP8" s="23"/>
      <c r="AQ8" s="23"/>
      <c r="AR8" s="25"/>
      <c r="AS8" s="2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3">
        <v>2003</v>
      </c>
      <c r="C9" s="23" t="s">
        <v>41</v>
      </c>
      <c r="D9" s="37" t="s">
        <v>42</v>
      </c>
      <c r="E9" s="23">
        <v>9</v>
      </c>
      <c r="F9" s="23">
        <v>0</v>
      </c>
      <c r="G9" s="23">
        <v>2</v>
      </c>
      <c r="H9" s="23">
        <v>3</v>
      </c>
      <c r="I9" s="23">
        <v>25</v>
      </c>
      <c r="J9" s="31">
        <v>0.46296296296296297</v>
      </c>
      <c r="K9" s="27">
        <f>PRODUCT(I9/J9)</f>
        <v>54</v>
      </c>
      <c r="L9" s="82"/>
      <c r="M9" s="17"/>
      <c r="N9" s="17"/>
      <c r="O9" s="17"/>
      <c r="Q9" s="23"/>
      <c r="R9" s="23"/>
      <c r="S9" s="25"/>
      <c r="T9" s="23"/>
      <c r="U9" s="23"/>
      <c r="V9" s="25"/>
      <c r="W9" s="27"/>
      <c r="X9" s="23">
        <v>2003</v>
      </c>
      <c r="Y9" s="23" t="s">
        <v>44</v>
      </c>
      <c r="Z9" s="37" t="s">
        <v>47</v>
      </c>
      <c r="AA9" s="23">
        <v>6</v>
      </c>
      <c r="AB9" s="23">
        <v>0</v>
      </c>
      <c r="AC9" s="23">
        <v>7</v>
      </c>
      <c r="AD9" s="23">
        <v>7</v>
      </c>
      <c r="AE9" s="23">
        <v>38</v>
      </c>
      <c r="AF9" s="26">
        <v>0.69089999999999996</v>
      </c>
      <c r="AG9" s="27">
        <f>PRODUCT(AE9/AF9)</f>
        <v>55.000723693732816</v>
      </c>
      <c r="AH9" s="82"/>
      <c r="AI9" s="17"/>
      <c r="AJ9" s="17"/>
      <c r="AK9" s="17"/>
      <c r="AM9" s="23">
        <v>6</v>
      </c>
      <c r="AN9" s="23">
        <v>0</v>
      </c>
      <c r="AO9" s="23">
        <v>4</v>
      </c>
      <c r="AP9" s="23">
        <v>4</v>
      </c>
      <c r="AQ9" s="23">
        <v>30</v>
      </c>
      <c r="AR9" s="115">
        <v>0.71419999999999995</v>
      </c>
      <c r="AS9" s="105">
        <v>42</v>
      </c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3"/>
      <c r="C10" s="30"/>
      <c r="D10" s="37"/>
      <c r="E10" s="23"/>
      <c r="F10" s="23"/>
      <c r="G10" s="23"/>
      <c r="H10" s="25"/>
      <c r="I10" s="23"/>
      <c r="J10" s="31"/>
      <c r="K10" s="27"/>
      <c r="L10" s="82"/>
      <c r="M10" s="17"/>
      <c r="N10" s="17"/>
      <c r="O10" s="17"/>
      <c r="Q10" s="23"/>
      <c r="R10" s="23"/>
      <c r="S10" s="25"/>
      <c r="T10" s="23"/>
      <c r="U10" s="23"/>
      <c r="V10" s="25"/>
      <c r="W10" s="27"/>
      <c r="X10" s="23">
        <v>2004</v>
      </c>
      <c r="Y10" s="23" t="s">
        <v>44</v>
      </c>
      <c r="Z10" s="37" t="s">
        <v>47</v>
      </c>
      <c r="AA10" s="23">
        <v>15</v>
      </c>
      <c r="AB10" s="23">
        <v>1</v>
      </c>
      <c r="AC10" s="23">
        <v>10</v>
      </c>
      <c r="AD10" s="25">
        <v>16</v>
      </c>
      <c r="AE10" s="23">
        <v>60</v>
      </c>
      <c r="AF10" s="31">
        <v>0.63200000000000001</v>
      </c>
      <c r="AG10" s="27">
        <f>PRODUCT(AE10/AF10)</f>
        <v>94.936708860759495</v>
      </c>
      <c r="AH10" s="82"/>
      <c r="AI10" s="17"/>
      <c r="AJ10" s="17"/>
      <c r="AK10" s="17"/>
      <c r="AM10" s="23">
        <v>5</v>
      </c>
      <c r="AN10" s="23">
        <v>0</v>
      </c>
      <c r="AO10" s="23">
        <v>10</v>
      </c>
      <c r="AP10" s="23">
        <v>4</v>
      </c>
      <c r="AQ10" s="23">
        <v>23</v>
      </c>
      <c r="AR10" s="31">
        <v>0.59</v>
      </c>
      <c r="AS10" s="27">
        <v>39</v>
      </c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3"/>
      <c r="C11" s="30"/>
      <c r="D11" s="37"/>
      <c r="E11" s="23"/>
      <c r="F11" s="23"/>
      <c r="G11" s="23"/>
      <c r="H11" s="25"/>
      <c r="I11" s="23"/>
      <c r="J11" s="31"/>
      <c r="K11" s="27"/>
      <c r="L11" s="82"/>
      <c r="M11" s="17"/>
      <c r="N11" s="17"/>
      <c r="O11" s="17"/>
      <c r="Q11" s="23"/>
      <c r="R11" s="23"/>
      <c r="S11" s="25"/>
      <c r="T11" s="23"/>
      <c r="U11" s="23"/>
      <c r="V11" s="25"/>
      <c r="W11" s="27"/>
      <c r="X11" s="23">
        <v>2005</v>
      </c>
      <c r="Y11" s="23" t="s">
        <v>48</v>
      </c>
      <c r="Z11" s="37" t="s">
        <v>47</v>
      </c>
      <c r="AA11" s="23">
        <v>18</v>
      </c>
      <c r="AB11" s="23">
        <v>2</v>
      </c>
      <c r="AC11" s="23">
        <v>21</v>
      </c>
      <c r="AD11" s="25">
        <v>27</v>
      </c>
      <c r="AE11" s="23">
        <v>94</v>
      </c>
      <c r="AF11" s="31">
        <v>0.60299999999999998</v>
      </c>
      <c r="AG11" s="27">
        <f>PRODUCT(AE11/AF11)</f>
        <v>155.88723051409619</v>
      </c>
      <c r="AH11" s="82"/>
      <c r="AI11" s="17"/>
      <c r="AJ11" s="17"/>
      <c r="AK11" s="17" t="s">
        <v>69</v>
      </c>
      <c r="AM11" s="2"/>
      <c r="AN11" s="23"/>
      <c r="AO11" s="25"/>
      <c r="AP11" s="23"/>
      <c r="AQ11" s="23"/>
      <c r="AR11" s="25"/>
      <c r="AS11" s="2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3"/>
      <c r="C12" s="30"/>
      <c r="D12" s="37"/>
      <c r="E12" s="23"/>
      <c r="F12" s="23"/>
      <c r="G12" s="23"/>
      <c r="H12" s="25"/>
      <c r="I12" s="23"/>
      <c r="J12" s="31"/>
      <c r="K12" s="27"/>
      <c r="L12" s="82"/>
      <c r="M12" s="17"/>
      <c r="N12" s="17"/>
      <c r="O12" s="17"/>
      <c r="Q12" s="23"/>
      <c r="R12" s="23"/>
      <c r="S12" s="25"/>
      <c r="T12" s="23"/>
      <c r="U12" s="23"/>
      <c r="V12" s="25"/>
      <c r="W12" s="27"/>
      <c r="X12" s="23">
        <v>2006</v>
      </c>
      <c r="Y12" s="23" t="s">
        <v>48</v>
      </c>
      <c r="Z12" s="37" t="s">
        <v>46</v>
      </c>
      <c r="AA12" s="23">
        <v>15</v>
      </c>
      <c r="AB12" s="23">
        <v>2</v>
      </c>
      <c r="AC12" s="23">
        <v>28</v>
      </c>
      <c r="AD12" s="25">
        <v>19</v>
      </c>
      <c r="AE12" s="23">
        <v>69</v>
      </c>
      <c r="AF12" s="31">
        <v>0.61099999999999999</v>
      </c>
      <c r="AG12" s="27">
        <f>PRODUCT(AE12/AF12)</f>
        <v>112.92962356792144</v>
      </c>
      <c r="AH12" s="82" t="s">
        <v>40</v>
      </c>
      <c r="AI12" s="17"/>
      <c r="AJ12" s="17" t="s">
        <v>69</v>
      </c>
      <c r="AK12" s="17"/>
      <c r="AM12" s="23">
        <v>2</v>
      </c>
      <c r="AN12" s="23">
        <v>0</v>
      </c>
      <c r="AO12" s="23">
        <v>0</v>
      </c>
      <c r="AP12" s="23">
        <v>2</v>
      </c>
      <c r="AQ12" s="23">
        <v>6</v>
      </c>
      <c r="AR12" s="31">
        <v>0.5</v>
      </c>
      <c r="AS12" s="27">
        <v>12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ht="14.25" x14ac:dyDescent="0.2">
      <c r="A13" s="47"/>
      <c r="B13" s="112" t="s">
        <v>68</v>
      </c>
      <c r="C13" s="113"/>
      <c r="D13" s="114"/>
      <c r="E13" s="86">
        <f>SUM(E4:E12)</f>
        <v>88</v>
      </c>
      <c r="F13" s="86">
        <f>SUM(F4:F12)</f>
        <v>3</v>
      </c>
      <c r="G13" s="86">
        <f>SUM(G4:G12)</f>
        <v>31</v>
      </c>
      <c r="H13" s="86">
        <f>SUM(H4:H12)</f>
        <v>59</v>
      </c>
      <c r="I13" s="86">
        <f>SUM(I4:I12)</f>
        <v>241</v>
      </c>
      <c r="J13" s="87">
        <f>PRODUCT(I13/K13)</f>
        <v>0.51605995717344755</v>
      </c>
      <c r="K13" s="76">
        <f>SUM(K4:K12)</f>
        <v>467</v>
      </c>
      <c r="L13" s="21"/>
      <c r="M13" s="19"/>
      <c r="N13" s="88"/>
      <c r="O13" s="89"/>
      <c r="P13" s="22"/>
      <c r="Q13" s="86">
        <f>SUM(Q4:Q12)</f>
        <v>0</v>
      </c>
      <c r="R13" s="86">
        <f>SUM(R4:R12)</f>
        <v>0</v>
      </c>
      <c r="S13" s="86">
        <f>SUM(S4:S12)</f>
        <v>0</v>
      </c>
      <c r="T13" s="86">
        <f>SUM(T4:T12)</f>
        <v>0</v>
      </c>
      <c r="U13" s="86">
        <f>SUM(U4:U12)</f>
        <v>0</v>
      </c>
      <c r="V13" s="45">
        <v>0</v>
      </c>
      <c r="W13" s="76">
        <f>SUM(W4:W12)</f>
        <v>0</v>
      </c>
      <c r="X13" s="15" t="s">
        <v>68</v>
      </c>
      <c r="Y13" s="16"/>
      <c r="Z13" s="14"/>
      <c r="AA13" s="86">
        <f>SUM(AA4:AA12)</f>
        <v>54</v>
      </c>
      <c r="AB13" s="86">
        <f>SUM(AB4:AB12)</f>
        <v>5</v>
      </c>
      <c r="AC13" s="86">
        <f>SUM(AC4:AC12)</f>
        <v>66</v>
      </c>
      <c r="AD13" s="86">
        <f>SUM(AD4:AD12)</f>
        <v>69</v>
      </c>
      <c r="AE13" s="86">
        <f>SUM(AE4:AE12)</f>
        <v>261</v>
      </c>
      <c r="AF13" s="87">
        <f>PRODUCT(AE13/AG13)</f>
        <v>0.62327720176045642</v>
      </c>
      <c r="AG13" s="76">
        <f>SUM(AG4:AG12)</f>
        <v>418.75428663650996</v>
      </c>
      <c r="AH13" s="21"/>
      <c r="AI13" s="19"/>
      <c r="AJ13" s="88"/>
      <c r="AK13" s="89"/>
      <c r="AL13" s="22"/>
      <c r="AM13" s="86">
        <f>SUM(AM4:AM12)</f>
        <v>13</v>
      </c>
      <c r="AN13" s="86">
        <f>SUM(AN4:AN12)</f>
        <v>0</v>
      </c>
      <c r="AO13" s="86">
        <f>SUM(AO4:AO12)</f>
        <v>14</v>
      </c>
      <c r="AP13" s="86">
        <f>SUM(AP4:AP12)</f>
        <v>10</v>
      </c>
      <c r="AQ13" s="86">
        <f>SUM(AQ4:AQ12)</f>
        <v>59</v>
      </c>
      <c r="AR13" s="45">
        <f>PRODUCT(AQ13/AS13)</f>
        <v>0.63440860215053763</v>
      </c>
      <c r="AS13" s="81">
        <f>SUM(AS4:AS12)</f>
        <v>93</v>
      </c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8"/>
      <c r="K14" s="27"/>
      <c r="L14" s="22"/>
      <c r="M14" s="22"/>
      <c r="N14" s="22"/>
      <c r="O14" s="22"/>
      <c r="P14" s="47"/>
      <c r="Q14" s="47"/>
      <c r="R14" s="50"/>
      <c r="S14" s="47"/>
      <c r="T14" s="47"/>
      <c r="U14" s="22"/>
      <c r="V14" s="22"/>
      <c r="W14" s="27"/>
      <c r="X14" s="47"/>
      <c r="Y14" s="47"/>
      <c r="Z14" s="47"/>
      <c r="AA14" s="47"/>
      <c r="AB14" s="47"/>
      <c r="AC14" s="47"/>
      <c r="AD14" s="47"/>
      <c r="AE14" s="47"/>
      <c r="AF14" s="48"/>
      <c r="AG14" s="27"/>
      <c r="AH14" s="22"/>
      <c r="AI14" s="22"/>
      <c r="AJ14" s="22"/>
      <c r="AK14" s="22"/>
      <c r="AL14" s="47"/>
      <c r="AM14" s="47"/>
      <c r="AN14" s="50"/>
      <c r="AO14" s="47"/>
      <c r="AP14" s="47"/>
      <c r="AQ14" s="22"/>
      <c r="AR14" s="22"/>
      <c r="AS14" s="2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92" t="s">
        <v>67</v>
      </c>
      <c r="C15" s="93"/>
      <c r="D15" s="94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2"/>
      <c r="L15" s="17" t="s">
        <v>26</v>
      </c>
      <c r="M15" s="17" t="s">
        <v>27</v>
      </c>
      <c r="N15" s="17" t="s">
        <v>80</v>
      </c>
      <c r="O15" s="17" t="s">
        <v>78</v>
      </c>
      <c r="Q15" s="50"/>
      <c r="R15" s="47" t="s">
        <v>49</v>
      </c>
      <c r="S15" s="47"/>
      <c r="T15" s="47" t="s">
        <v>50</v>
      </c>
      <c r="U15" s="91"/>
      <c r="V15" s="27"/>
      <c r="W15" s="27"/>
      <c r="X15" s="91"/>
      <c r="Y15" s="91"/>
      <c r="Z15" s="91"/>
      <c r="AA15" s="91"/>
      <c r="AB15" s="91"/>
      <c r="AC15" s="47"/>
      <c r="AD15" s="47"/>
      <c r="AE15" s="47"/>
      <c r="AF15" s="47"/>
      <c r="AG15" s="47"/>
      <c r="AH15" s="47"/>
      <c r="AI15" s="47"/>
      <c r="AJ15" s="47"/>
      <c r="AK15" s="47"/>
      <c r="AM15" s="27"/>
      <c r="AN15" s="91"/>
      <c r="AO15" s="91"/>
      <c r="AP15" s="91"/>
      <c r="AQ15" s="91"/>
      <c r="AR15" s="91"/>
      <c r="AS15" s="91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39" t="s">
        <v>11</v>
      </c>
      <c r="C16" s="11"/>
      <c r="D16" s="53"/>
      <c r="E16" s="17">
        <v>144</v>
      </c>
      <c r="F16" s="17">
        <v>6</v>
      </c>
      <c r="G16" s="17">
        <v>30</v>
      </c>
      <c r="H16" s="17">
        <v>76</v>
      </c>
      <c r="I16" s="17">
        <v>378</v>
      </c>
      <c r="J16" s="110">
        <v>0.45500000000000002</v>
      </c>
      <c r="K16" s="47">
        <f>PRODUCT(K12+W12)</f>
        <v>0</v>
      </c>
      <c r="L16" s="96">
        <v>0</v>
      </c>
      <c r="M16" s="96">
        <v>0</v>
      </c>
      <c r="N16" s="96">
        <f>PRODUCT((F16+G16+H16)/E16)</f>
        <v>0.77777777777777779</v>
      </c>
      <c r="O16" s="96">
        <v>0</v>
      </c>
      <c r="Q16" s="50"/>
      <c r="R16" s="47"/>
      <c r="S16" s="47"/>
      <c r="T16" s="47" t="s">
        <v>51</v>
      </c>
      <c r="U16" s="50"/>
      <c r="V16" s="47"/>
      <c r="W16" s="47"/>
      <c r="X16" s="50"/>
      <c r="Y16" s="50"/>
      <c r="Z16" s="50"/>
      <c r="AA16" s="50"/>
      <c r="AB16" s="50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50"/>
      <c r="AO16" s="50"/>
      <c r="AP16" s="50"/>
      <c r="AQ16" s="50"/>
      <c r="AR16" s="50"/>
      <c r="AS16" s="50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83" t="s">
        <v>57</v>
      </c>
      <c r="C17" s="84"/>
      <c r="D17" s="85"/>
      <c r="E17" s="95">
        <f>PRODUCT(E13+Q13)</f>
        <v>88</v>
      </c>
      <c r="F17" s="95">
        <f>PRODUCT(F13+R13)</f>
        <v>3</v>
      </c>
      <c r="G17" s="95">
        <f>PRODUCT(G13+S13)</f>
        <v>31</v>
      </c>
      <c r="H17" s="95">
        <f>PRODUCT(H13+T13)</f>
        <v>59</v>
      </c>
      <c r="I17" s="95">
        <f>PRODUCT(I13+U13)</f>
        <v>241</v>
      </c>
      <c r="J17" s="110">
        <f>PRODUCT(I17/K17)</f>
        <v>0.51605995717344755</v>
      </c>
      <c r="K17" s="47">
        <f>PRODUCT(K13+W13)</f>
        <v>467</v>
      </c>
      <c r="L17" s="96">
        <f>PRODUCT((F17+G17)/E17)</f>
        <v>0.38636363636363635</v>
      </c>
      <c r="M17" s="96">
        <f>PRODUCT(H17/E17)</f>
        <v>0.67045454545454541</v>
      </c>
      <c r="N17" s="96">
        <f>PRODUCT((F17+G17+H17)/E17)</f>
        <v>1.0568181818181819</v>
      </c>
      <c r="O17" s="96">
        <f>PRODUCT(I17/E17)</f>
        <v>2.7386363636363638</v>
      </c>
      <c r="Q17" s="50"/>
      <c r="R17" s="47"/>
      <c r="S17" s="47"/>
      <c r="T17" s="47" t="s">
        <v>52</v>
      </c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42" t="s">
        <v>66</v>
      </c>
      <c r="C18" s="90"/>
      <c r="D18" s="43"/>
      <c r="E18" s="95">
        <f>PRODUCT(AA13+AM13)</f>
        <v>67</v>
      </c>
      <c r="F18" s="95">
        <f>PRODUCT(AB13+AN13)</f>
        <v>5</v>
      </c>
      <c r="G18" s="95">
        <f>PRODUCT(AC13+AO13)</f>
        <v>80</v>
      </c>
      <c r="H18" s="95">
        <f>PRODUCT(AD13+AP13)</f>
        <v>79</v>
      </c>
      <c r="I18" s="95">
        <f>PRODUCT(AE13+AQ13)</f>
        <v>320</v>
      </c>
      <c r="J18" s="110">
        <f>PRODUCT(I18/K18)</f>
        <v>0.6253000870851334</v>
      </c>
      <c r="K18" s="22">
        <f>PRODUCT(AG13+AS13)</f>
        <v>511.75428663650996</v>
      </c>
      <c r="L18" s="96">
        <f>PRODUCT((F18+G18)/E18)</f>
        <v>1.2686567164179106</v>
      </c>
      <c r="M18" s="96">
        <f>PRODUCT(H18/E18)</f>
        <v>1.1791044776119404</v>
      </c>
      <c r="N18" s="96">
        <f>PRODUCT((F18+G18+H18)/E18)</f>
        <v>2.4477611940298507</v>
      </c>
      <c r="O18" s="96">
        <f>PRODUCT(I18/E18)</f>
        <v>4.7761194029850742</v>
      </c>
      <c r="Q18" s="50"/>
      <c r="R18" s="47"/>
      <c r="S18" s="47"/>
      <c r="T18" s="47" t="s">
        <v>53</v>
      </c>
      <c r="U18" s="47"/>
      <c r="V18" s="22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22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97" t="s">
        <v>68</v>
      </c>
      <c r="C19" s="98"/>
      <c r="D19" s="99"/>
      <c r="E19" s="95">
        <f>SUM(E16:E18)</f>
        <v>299</v>
      </c>
      <c r="F19" s="95">
        <f t="shared" ref="F19:I19" si="0">SUM(F16:F18)</f>
        <v>14</v>
      </c>
      <c r="G19" s="95">
        <f t="shared" si="0"/>
        <v>141</v>
      </c>
      <c r="H19" s="95">
        <f t="shared" si="0"/>
        <v>214</v>
      </c>
      <c r="I19" s="95">
        <f t="shared" si="0"/>
        <v>939</v>
      </c>
      <c r="J19" s="110">
        <f>PRODUCT(I19/K19)</f>
        <v>0.95938277136631955</v>
      </c>
      <c r="K19" s="47">
        <f>SUM(K16:K18)</f>
        <v>978.75428663650996</v>
      </c>
      <c r="L19" s="96">
        <f>PRODUCT((F19+G19)/E19)</f>
        <v>0.51839464882943143</v>
      </c>
      <c r="M19" s="96">
        <f>PRODUCT(H19/E19)</f>
        <v>0.71571906354515047</v>
      </c>
      <c r="N19" s="96">
        <f>PRODUCT((F19+G19+H19)/E19)</f>
        <v>1.234113712374582</v>
      </c>
      <c r="O19" s="96">
        <f>PRODUCT(I19/E19)</f>
        <v>3.1404682274247491</v>
      </c>
      <c r="Q19" s="22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22"/>
      <c r="F20" s="22"/>
      <c r="G20" s="22"/>
      <c r="H20" s="22"/>
      <c r="I20" s="22"/>
      <c r="J20" s="47"/>
      <c r="K20" s="47"/>
      <c r="L20" s="22"/>
      <c r="M20" s="22"/>
      <c r="N20" s="22"/>
      <c r="O20" s="22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V58" s="47"/>
      <c r="AC58" s="47"/>
      <c r="AD58" s="47"/>
      <c r="AH58" s="47"/>
      <c r="AI58" s="47"/>
      <c r="AJ58" s="47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V59" s="47"/>
      <c r="AC59" s="47"/>
      <c r="AD59" s="47"/>
      <c r="AH59" s="47"/>
      <c r="AI59" s="47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V60" s="47"/>
      <c r="AC60" s="47"/>
      <c r="AD60" s="47"/>
      <c r="AH60" s="47"/>
      <c r="AI60" s="47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V61" s="47"/>
      <c r="AC61" s="47"/>
      <c r="AD61" s="47"/>
      <c r="AH61" s="47"/>
      <c r="AI61" s="47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V62" s="47"/>
      <c r="AC62" s="47"/>
      <c r="AD62" s="47"/>
      <c r="AH62" s="47"/>
      <c r="AI62" s="47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V63" s="47"/>
      <c r="AC63" s="47"/>
      <c r="AD63" s="47"/>
      <c r="AH63" s="47"/>
      <c r="AI63" s="47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V64" s="47"/>
      <c r="AC64" s="47"/>
      <c r="AD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V65" s="47"/>
      <c r="AC65" s="47"/>
      <c r="AD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V66" s="47"/>
      <c r="AC66" s="47"/>
      <c r="AD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V67" s="47"/>
      <c r="AC67" s="47"/>
      <c r="AD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V68" s="47"/>
      <c r="AC68" s="47"/>
      <c r="AD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V69" s="47"/>
      <c r="AC69" s="47"/>
      <c r="AD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V70" s="47"/>
      <c r="AC70" s="47"/>
      <c r="AD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V71" s="47"/>
      <c r="AC71" s="47"/>
      <c r="AD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V72" s="47"/>
      <c r="AC72" s="47"/>
      <c r="AD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V73" s="47"/>
      <c r="AC73" s="47"/>
      <c r="AD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V74" s="47"/>
      <c r="AC74" s="47"/>
      <c r="AD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V75" s="47"/>
      <c r="AC75" s="47"/>
      <c r="AD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V76" s="47"/>
      <c r="AC76" s="47"/>
      <c r="AD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V77" s="47"/>
      <c r="AC77" s="47"/>
      <c r="AD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V78" s="47"/>
      <c r="AC78" s="47"/>
      <c r="AD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V79" s="47"/>
      <c r="AC79" s="47"/>
      <c r="AD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V80" s="47"/>
      <c r="AC80" s="47"/>
      <c r="AD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V81" s="47"/>
      <c r="AC81" s="47"/>
      <c r="AD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V82" s="47"/>
      <c r="AC82" s="47"/>
      <c r="AD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V83" s="47"/>
      <c r="AC83" s="47"/>
      <c r="AD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V84" s="47"/>
      <c r="AC84" s="47"/>
      <c r="AD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V85" s="47"/>
      <c r="AC85" s="47"/>
      <c r="AD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V86" s="47"/>
      <c r="AC86" s="47"/>
      <c r="AD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V87" s="47"/>
      <c r="AC87" s="47"/>
      <c r="AD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V88" s="47"/>
      <c r="AC88" s="47"/>
      <c r="AD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V89" s="47"/>
      <c r="AC89" s="47"/>
      <c r="AD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V90" s="47"/>
      <c r="AC90" s="47"/>
      <c r="AD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V91" s="47"/>
      <c r="AC91" s="47"/>
      <c r="AD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2"/>
      <c r="V92" s="22"/>
      <c r="AC92" s="47"/>
      <c r="AD92" s="47"/>
      <c r="AH92" s="47"/>
      <c r="AI92" s="47"/>
      <c r="AJ92" s="47"/>
      <c r="AK92" s="47"/>
      <c r="AL92" s="22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2"/>
      <c r="V93" s="22"/>
      <c r="AC93" s="47"/>
      <c r="AD93" s="47"/>
      <c r="AH93" s="47"/>
      <c r="AI93" s="47"/>
      <c r="AJ93" s="47"/>
      <c r="AK93" s="47"/>
      <c r="AL93" s="22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2"/>
      <c r="V94" s="22"/>
      <c r="AC94" s="47"/>
      <c r="AD94" s="47"/>
      <c r="AH94" s="47"/>
      <c r="AI94" s="47"/>
      <c r="AJ94" s="47"/>
      <c r="AK94" s="47"/>
      <c r="AL94" s="22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2"/>
      <c r="V95" s="22"/>
      <c r="AC95" s="47"/>
      <c r="AD95" s="47"/>
      <c r="AH95" s="47"/>
      <c r="AI95" s="47"/>
      <c r="AJ95" s="47"/>
      <c r="AK95" s="47"/>
      <c r="AL95" s="22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2"/>
      <c r="V96" s="22"/>
      <c r="AC96" s="47"/>
      <c r="AD96" s="47"/>
      <c r="AH96" s="47"/>
      <c r="AI96" s="47"/>
      <c r="AJ96" s="47"/>
      <c r="AK96" s="47"/>
      <c r="AL96" s="22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2"/>
      <c r="V97" s="22"/>
      <c r="AC97" s="47"/>
      <c r="AD97" s="47"/>
      <c r="AH97" s="47"/>
      <c r="AI97" s="47"/>
      <c r="AJ97" s="47"/>
      <c r="AK97" s="47"/>
      <c r="AL97" s="22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2"/>
      <c r="V98" s="22"/>
      <c r="AC98" s="47"/>
      <c r="AD98" s="47"/>
      <c r="AH98" s="47"/>
      <c r="AI98" s="47"/>
      <c r="AJ98" s="47"/>
      <c r="AK98" s="47"/>
      <c r="AL98" s="22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2"/>
      <c r="V99" s="22"/>
      <c r="AC99" s="47"/>
      <c r="AD99" s="47"/>
      <c r="AH99" s="47"/>
      <c r="AI99" s="47"/>
      <c r="AJ99" s="47"/>
      <c r="AK99" s="47"/>
      <c r="AL99" s="22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2"/>
      <c r="V100" s="22"/>
      <c r="AC100" s="47"/>
      <c r="AD100" s="47"/>
      <c r="AH100" s="47"/>
      <c r="AI100" s="47"/>
      <c r="AJ100" s="47"/>
      <c r="AK100" s="47"/>
      <c r="AL100" s="22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2"/>
      <c r="V101" s="22"/>
      <c r="AC101" s="47"/>
      <c r="AD101" s="47"/>
      <c r="AH101" s="47"/>
      <c r="AI101" s="47"/>
      <c r="AJ101" s="47"/>
      <c r="AK101" s="47"/>
      <c r="AL101" s="22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2"/>
      <c r="V102" s="22"/>
      <c r="AC102" s="47"/>
      <c r="AD102" s="47"/>
      <c r="AH102" s="47"/>
      <c r="AI102" s="47"/>
      <c r="AJ102" s="47"/>
      <c r="AK102" s="47"/>
      <c r="AL102" s="22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2"/>
      <c r="V103" s="22"/>
      <c r="AC103" s="47"/>
      <c r="AD103" s="47"/>
      <c r="AH103" s="47"/>
      <c r="AI103" s="47"/>
      <c r="AJ103" s="47"/>
      <c r="AK103" s="47"/>
      <c r="AL103" s="22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2"/>
      <c r="V104" s="22"/>
      <c r="AC104" s="47"/>
      <c r="AD104" s="47"/>
      <c r="AH104" s="47"/>
      <c r="AI104" s="47"/>
      <c r="AJ104" s="47"/>
      <c r="AK104" s="47"/>
      <c r="AL104" s="22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2"/>
      <c r="V105" s="22"/>
      <c r="AC105" s="47"/>
      <c r="AD105" s="47"/>
      <c r="AH105" s="47"/>
      <c r="AI105" s="47"/>
      <c r="AJ105" s="47"/>
      <c r="AK105" s="47"/>
      <c r="AL105" s="22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2"/>
      <c r="V106" s="22"/>
      <c r="AC106" s="47"/>
      <c r="AD106" s="47"/>
      <c r="AH106" s="47"/>
      <c r="AI106" s="47"/>
      <c r="AJ106" s="47"/>
      <c r="AK106" s="47"/>
      <c r="AL106" s="22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2"/>
      <c r="V107" s="22"/>
      <c r="AC107" s="47"/>
      <c r="AD107" s="47"/>
      <c r="AH107" s="47"/>
      <c r="AI107" s="47"/>
      <c r="AJ107" s="47"/>
      <c r="AK107" s="47"/>
      <c r="AL107" s="22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2"/>
      <c r="V108" s="22"/>
      <c r="AC108" s="47"/>
      <c r="AD108" s="47"/>
      <c r="AH108" s="47"/>
      <c r="AI108" s="47"/>
      <c r="AJ108" s="47"/>
      <c r="AK108" s="47"/>
      <c r="AL108" s="22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2"/>
      <c r="V109" s="22"/>
      <c r="AC109" s="47"/>
      <c r="AD109" s="47"/>
      <c r="AH109" s="47"/>
      <c r="AI109" s="47"/>
      <c r="AJ109" s="47"/>
      <c r="AK109" s="47"/>
      <c r="AL109" s="22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2"/>
      <c r="V110" s="22"/>
      <c r="AC110" s="47"/>
      <c r="AD110" s="47"/>
      <c r="AH110" s="47"/>
      <c r="AI110" s="47"/>
      <c r="AJ110" s="47"/>
      <c r="AK110" s="47"/>
      <c r="AL110" s="22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2"/>
      <c r="V111" s="22"/>
      <c r="AC111" s="47"/>
      <c r="AD111" s="47"/>
      <c r="AH111" s="47"/>
      <c r="AI111" s="47"/>
      <c r="AJ111" s="47"/>
      <c r="AK111" s="47"/>
      <c r="AL111" s="22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2"/>
      <c r="V112" s="22"/>
      <c r="AC112" s="47"/>
      <c r="AD112" s="47"/>
      <c r="AH112" s="47"/>
      <c r="AI112" s="47"/>
      <c r="AJ112" s="47"/>
      <c r="AK112" s="47"/>
      <c r="AL112" s="22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2"/>
      <c r="V113" s="22"/>
      <c r="AC113" s="47"/>
      <c r="AD113" s="47"/>
      <c r="AH113" s="47"/>
      <c r="AI113" s="47"/>
      <c r="AJ113" s="47"/>
      <c r="AK113" s="47"/>
      <c r="AL113" s="22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2"/>
      <c r="V114" s="22"/>
      <c r="AC114" s="47"/>
      <c r="AD114" s="47"/>
      <c r="AH114" s="47"/>
      <c r="AI114" s="47"/>
      <c r="AJ114" s="47"/>
      <c r="AK114" s="47"/>
      <c r="AL114" s="22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2"/>
      <c r="V115" s="22"/>
      <c r="AC115" s="47"/>
      <c r="AD115" s="47"/>
      <c r="AH115" s="47"/>
      <c r="AI115" s="47"/>
      <c r="AJ115" s="47"/>
      <c r="AK115" s="47"/>
      <c r="AL115" s="22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2"/>
      <c r="V116" s="22"/>
      <c r="AC116" s="47"/>
      <c r="AD116" s="47"/>
      <c r="AH116" s="47"/>
      <c r="AI116" s="47"/>
      <c r="AJ116" s="47"/>
      <c r="AK116" s="47"/>
      <c r="AL116" s="22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2"/>
      <c r="V117" s="22"/>
      <c r="AC117" s="47"/>
      <c r="AD117" s="47"/>
      <c r="AH117" s="47"/>
      <c r="AI117" s="47"/>
      <c r="AJ117" s="47"/>
      <c r="AK117" s="47"/>
      <c r="AL117" s="22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2"/>
      <c r="V118" s="22"/>
      <c r="AC118" s="47"/>
      <c r="AD118" s="47"/>
      <c r="AH118" s="47"/>
      <c r="AI118" s="47"/>
      <c r="AJ118" s="47"/>
      <c r="AK118" s="47"/>
      <c r="AL118" s="22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2"/>
      <c r="V119" s="22"/>
      <c r="AC119" s="47"/>
      <c r="AD119" s="47"/>
      <c r="AH119" s="47"/>
      <c r="AI119" s="47"/>
      <c r="AJ119" s="47"/>
      <c r="AK119" s="47"/>
      <c r="AL119" s="22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2"/>
      <c r="V120" s="22"/>
      <c r="AC120" s="47"/>
      <c r="AD120" s="47"/>
      <c r="AH120" s="47"/>
      <c r="AI120" s="47"/>
      <c r="AJ120" s="47"/>
      <c r="AK120" s="47"/>
      <c r="AL120" s="22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2"/>
      <c r="V121" s="22"/>
      <c r="AC121" s="47"/>
      <c r="AD121" s="47"/>
      <c r="AH121" s="47"/>
      <c r="AI121" s="47"/>
      <c r="AJ121" s="47"/>
      <c r="AK121" s="47"/>
      <c r="AL121" s="22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2"/>
      <c r="V122" s="22"/>
      <c r="AC122" s="47"/>
      <c r="AD122" s="47"/>
      <c r="AH122" s="47"/>
      <c r="AI122" s="47"/>
      <c r="AJ122" s="47"/>
      <c r="AK122" s="47"/>
      <c r="AL122" s="22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2"/>
      <c r="V123" s="22"/>
      <c r="AC123" s="47"/>
      <c r="AD123" s="47"/>
      <c r="AH123" s="47"/>
      <c r="AI123" s="47"/>
      <c r="AJ123" s="47"/>
      <c r="AK123" s="47"/>
      <c r="AL123" s="22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2"/>
      <c r="V124" s="22"/>
      <c r="AC124" s="47"/>
      <c r="AD124" s="47"/>
      <c r="AH124" s="47"/>
      <c r="AI124" s="47"/>
      <c r="AJ124" s="47"/>
      <c r="AK124" s="47"/>
      <c r="AL124" s="22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2"/>
      <c r="V125" s="22"/>
      <c r="AC125" s="47"/>
      <c r="AD125" s="47"/>
      <c r="AH125" s="47"/>
      <c r="AI125" s="47"/>
      <c r="AJ125" s="47"/>
      <c r="AK125" s="47"/>
      <c r="AL125" s="22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2"/>
      <c r="V126" s="22"/>
      <c r="AC126" s="47"/>
      <c r="AD126" s="47"/>
      <c r="AH126" s="47"/>
      <c r="AI126" s="47"/>
      <c r="AJ126" s="47"/>
      <c r="AK126" s="47"/>
      <c r="AL126" s="22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2"/>
      <c r="V127" s="22"/>
      <c r="AC127" s="47"/>
      <c r="AD127" s="47"/>
      <c r="AH127" s="47"/>
      <c r="AI127" s="47"/>
      <c r="AJ127" s="47"/>
      <c r="AK127" s="47"/>
      <c r="AL127" s="22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2"/>
      <c r="V128" s="22"/>
      <c r="AC128" s="47"/>
      <c r="AD128" s="47"/>
      <c r="AH128" s="47"/>
      <c r="AI128" s="47"/>
      <c r="AJ128" s="47"/>
      <c r="AK128" s="47"/>
      <c r="AL128" s="22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2"/>
      <c r="V129" s="22"/>
      <c r="AC129" s="47"/>
      <c r="AD129" s="47"/>
      <c r="AH129" s="47"/>
      <c r="AI129" s="47"/>
      <c r="AJ129" s="47"/>
      <c r="AK129" s="47"/>
      <c r="AL129" s="22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2"/>
      <c r="V130" s="22"/>
      <c r="AC130" s="47"/>
      <c r="AD130" s="47"/>
      <c r="AH130" s="47"/>
      <c r="AI130" s="47"/>
      <c r="AJ130" s="47"/>
      <c r="AK130" s="47"/>
      <c r="AL130" s="22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2"/>
      <c r="V131" s="22"/>
      <c r="AC131" s="47"/>
      <c r="AD131" s="47"/>
      <c r="AH131" s="47"/>
      <c r="AI131" s="47"/>
      <c r="AJ131" s="47"/>
      <c r="AK131" s="47"/>
      <c r="AL131" s="22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2"/>
      <c r="V132" s="22"/>
      <c r="AC132" s="47"/>
      <c r="AD132" s="47"/>
      <c r="AH132" s="47"/>
      <c r="AI132" s="47"/>
      <c r="AJ132" s="47"/>
      <c r="AK132" s="47"/>
      <c r="AL132" s="22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2"/>
      <c r="V133" s="22"/>
      <c r="AC133" s="47"/>
      <c r="AD133" s="47"/>
      <c r="AH133" s="47"/>
      <c r="AI133" s="47"/>
      <c r="AJ133" s="47"/>
      <c r="AK133" s="47"/>
      <c r="AL133" s="22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2"/>
      <c r="V134" s="22"/>
      <c r="AC134" s="47"/>
      <c r="AD134" s="47"/>
      <c r="AH134" s="47"/>
      <c r="AI134" s="47"/>
      <c r="AJ134" s="47"/>
      <c r="AK134" s="47"/>
      <c r="AL134" s="22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2"/>
      <c r="V135" s="22"/>
      <c r="AC135" s="47"/>
      <c r="AD135" s="47"/>
      <c r="AH135" s="47"/>
      <c r="AI135" s="47"/>
      <c r="AJ135" s="47"/>
      <c r="AK135" s="47"/>
      <c r="AL135" s="22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2"/>
      <c r="V136" s="22"/>
      <c r="AC136" s="47"/>
      <c r="AD136" s="47"/>
      <c r="AH136" s="47"/>
      <c r="AI136" s="47"/>
      <c r="AJ136" s="47"/>
      <c r="AK136" s="47"/>
      <c r="AL136" s="22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2"/>
      <c r="V137" s="22"/>
      <c r="AC137" s="47"/>
      <c r="AD137" s="47"/>
      <c r="AH137" s="47"/>
      <c r="AI137" s="47"/>
      <c r="AJ137" s="47"/>
      <c r="AK137" s="47"/>
      <c r="AL137" s="22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2"/>
      <c r="V138" s="22"/>
      <c r="AC138" s="47"/>
      <c r="AD138" s="47"/>
      <c r="AH138" s="47"/>
      <c r="AI138" s="47"/>
      <c r="AJ138" s="47"/>
      <c r="AK138" s="47"/>
      <c r="AL138" s="22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2"/>
      <c r="V139" s="22"/>
      <c r="AC139" s="47"/>
      <c r="AD139" s="47"/>
      <c r="AH139" s="47"/>
      <c r="AI139" s="47"/>
      <c r="AJ139" s="47"/>
      <c r="AK139" s="47"/>
      <c r="AL139" s="22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2"/>
      <c r="V140" s="22"/>
      <c r="AC140" s="47"/>
      <c r="AD140" s="47"/>
      <c r="AH140" s="47"/>
      <c r="AI140" s="47"/>
      <c r="AJ140" s="47"/>
      <c r="AK140" s="47"/>
      <c r="AL140" s="22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2"/>
      <c r="V141" s="22"/>
      <c r="AC141" s="47"/>
      <c r="AD141" s="47"/>
      <c r="AH141" s="47"/>
      <c r="AI141" s="47"/>
      <c r="AJ141" s="47"/>
      <c r="AK141" s="47"/>
      <c r="AL141" s="22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2"/>
      <c r="V142" s="22"/>
      <c r="AC142" s="47"/>
      <c r="AD142" s="47"/>
      <c r="AH142" s="47"/>
      <c r="AI142" s="47"/>
      <c r="AJ142" s="47"/>
      <c r="AK142" s="47"/>
      <c r="AL142" s="22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2"/>
      <c r="V143" s="22"/>
      <c r="AC143" s="47"/>
      <c r="AD143" s="47"/>
      <c r="AH143" s="47"/>
      <c r="AI143" s="47"/>
      <c r="AJ143" s="47"/>
      <c r="AK143" s="47"/>
      <c r="AL143" s="22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2"/>
      <c r="V144" s="22"/>
      <c r="AC144" s="47"/>
      <c r="AD144" s="47"/>
      <c r="AH144" s="47"/>
      <c r="AI144" s="47"/>
      <c r="AJ144" s="47"/>
      <c r="AK144" s="47"/>
      <c r="AL144" s="22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2"/>
      <c r="V145" s="22"/>
      <c r="AC145" s="47"/>
      <c r="AD145" s="47"/>
      <c r="AH145" s="47"/>
      <c r="AI145" s="47"/>
      <c r="AJ145" s="47"/>
      <c r="AK145" s="47"/>
      <c r="AL145" s="22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2"/>
      <c r="V146" s="22"/>
      <c r="AC146" s="47"/>
      <c r="AD146" s="47"/>
      <c r="AH146" s="47"/>
      <c r="AI146" s="47"/>
      <c r="AJ146" s="47"/>
      <c r="AK146" s="47"/>
      <c r="AL146" s="22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2"/>
      <c r="V147" s="22"/>
      <c r="AC147" s="47"/>
      <c r="AD147" s="47"/>
      <c r="AH147" s="47"/>
      <c r="AI147" s="47"/>
      <c r="AJ147" s="47"/>
      <c r="AK147" s="47"/>
      <c r="AL147" s="22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2"/>
      <c r="V148" s="22"/>
      <c r="AC148" s="47"/>
      <c r="AD148" s="47"/>
      <c r="AH148" s="47"/>
      <c r="AI148" s="47"/>
      <c r="AJ148" s="47"/>
      <c r="AK148" s="47"/>
      <c r="AL148" s="22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2"/>
      <c r="V149" s="22"/>
      <c r="AC149" s="47"/>
      <c r="AD149" s="47"/>
      <c r="AH149" s="47"/>
      <c r="AI149" s="47"/>
      <c r="AJ149" s="47"/>
      <c r="AK149" s="47"/>
      <c r="AL149" s="22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2"/>
      <c r="V150" s="22"/>
      <c r="AC150" s="47"/>
      <c r="AD150" s="47"/>
      <c r="AH150" s="47"/>
      <c r="AI150" s="47"/>
      <c r="AJ150" s="47"/>
      <c r="AK150" s="47"/>
      <c r="AL150" s="22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2"/>
      <c r="V151" s="22"/>
      <c r="AC151" s="47"/>
      <c r="AD151" s="47"/>
      <c r="AH151" s="47"/>
      <c r="AI151" s="47"/>
      <c r="AJ151" s="47"/>
      <c r="AK151" s="47"/>
      <c r="AL151" s="22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2"/>
      <c r="V152" s="22"/>
      <c r="AC152" s="47"/>
      <c r="AD152" s="47"/>
      <c r="AH152" s="47"/>
      <c r="AI152" s="47"/>
      <c r="AJ152" s="47"/>
      <c r="AK152" s="47"/>
      <c r="AL152" s="22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2"/>
      <c r="V153" s="22"/>
      <c r="AC153" s="47"/>
      <c r="AD153" s="47"/>
      <c r="AH153" s="47"/>
      <c r="AI153" s="47"/>
      <c r="AJ153" s="47"/>
      <c r="AK153" s="47"/>
      <c r="AL153" s="22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2"/>
      <c r="V154" s="22"/>
      <c r="AC154" s="47"/>
      <c r="AD154" s="47"/>
      <c r="AH154" s="47"/>
      <c r="AI154" s="47"/>
      <c r="AJ154" s="47"/>
      <c r="AK154" s="47"/>
      <c r="AL154" s="22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2"/>
      <c r="V155" s="22"/>
      <c r="AC155" s="47"/>
      <c r="AD155" s="47"/>
      <c r="AH155" s="47"/>
      <c r="AI155" s="47"/>
      <c r="AJ155" s="47"/>
      <c r="AK155" s="47"/>
      <c r="AL155" s="22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2"/>
      <c r="V156" s="22"/>
      <c r="AC156" s="47"/>
      <c r="AD156" s="47"/>
      <c r="AH156" s="47"/>
      <c r="AI156" s="47"/>
      <c r="AJ156" s="47"/>
      <c r="AK156" s="47"/>
      <c r="AL156" s="22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2"/>
      <c r="V157" s="22"/>
      <c r="AC157" s="47"/>
      <c r="AD157" s="47"/>
      <c r="AH157" s="47"/>
      <c r="AI157" s="47"/>
      <c r="AJ157" s="47"/>
      <c r="AK157" s="47"/>
      <c r="AL157" s="22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2"/>
      <c r="V158" s="22"/>
      <c r="AC158" s="47"/>
      <c r="AD158" s="47"/>
      <c r="AH158" s="47"/>
      <c r="AI158" s="47"/>
      <c r="AJ158" s="47"/>
      <c r="AK158" s="47"/>
      <c r="AL158" s="22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2"/>
      <c r="V159" s="22"/>
      <c r="AC159" s="47"/>
      <c r="AD159" s="47"/>
      <c r="AH159" s="47"/>
      <c r="AI159" s="47"/>
      <c r="AJ159" s="47"/>
      <c r="AK159" s="47"/>
      <c r="AL159" s="22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2"/>
      <c r="V160" s="22"/>
      <c r="AC160" s="47"/>
      <c r="AD160" s="47"/>
      <c r="AH160" s="47"/>
      <c r="AI160" s="47"/>
      <c r="AJ160" s="47"/>
      <c r="AK160" s="47"/>
      <c r="AL160" s="22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2"/>
      <c r="V161" s="22"/>
      <c r="AC161" s="47"/>
      <c r="AD161" s="47"/>
      <c r="AH161" s="47"/>
      <c r="AI161" s="47"/>
      <c r="AJ161" s="47"/>
      <c r="AK161" s="47"/>
      <c r="AL161" s="22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2"/>
      <c r="V162" s="22"/>
      <c r="AC162" s="47"/>
      <c r="AD162" s="47"/>
      <c r="AH162" s="47"/>
      <c r="AI162" s="47"/>
      <c r="AJ162" s="47"/>
      <c r="AK162" s="47"/>
      <c r="AL162" s="22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2"/>
      <c r="V163" s="22"/>
      <c r="AC163" s="47"/>
      <c r="AD163" s="47"/>
      <c r="AH163" s="47"/>
      <c r="AI163" s="47"/>
      <c r="AJ163" s="47"/>
      <c r="AK163" s="47"/>
      <c r="AL163" s="22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2"/>
      <c r="V164" s="22"/>
      <c r="AC164" s="47"/>
      <c r="AD164" s="47"/>
      <c r="AH164" s="47"/>
      <c r="AI164" s="47"/>
      <c r="AJ164" s="47"/>
      <c r="AK164" s="47"/>
      <c r="AL164" s="22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2"/>
      <c r="V165" s="22"/>
      <c r="AC165" s="47"/>
      <c r="AD165" s="47"/>
      <c r="AH165" s="47"/>
      <c r="AI165" s="47"/>
      <c r="AJ165" s="47"/>
      <c r="AK165" s="47"/>
      <c r="AL165" s="22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2"/>
      <c r="V166" s="22"/>
      <c r="AC166" s="47"/>
      <c r="AD166" s="47"/>
      <c r="AH166" s="47"/>
      <c r="AI166" s="47"/>
      <c r="AJ166" s="47"/>
      <c r="AK166" s="47"/>
      <c r="AL166" s="22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2"/>
      <c r="V167" s="22"/>
      <c r="AC167" s="47"/>
      <c r="AD167" s="47"/>
      <c r="AH167" s="47"/>
      <c r="AI167" s="47"/>
      <c r="AJ167" s="47"/>
      <c r="AK167" s="47"/>
      <c r="AL167" s="22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2"/>
      <c r="V168" s="22"/>
      <c r="AC168" s="47"/>
      <c r="AD168" s="47"/>
      <c r="AH168" s="47"/>
      <c r="AI168" s="47"/>
      <c r="AJ168" s="47"/>
      <c r="AK168" s="47"/>
      <c r="AL168" s="22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2"/>
      <c r="V169" s="22"/>
      <c r="AC169" s="47"/>
      <c r="AD169" s="47"/>
      <c r="AH169" s="47"/>
      <c r="AI169" s="47"/>
      <c r="AJ169" s="47"/>
      <c r="AK169" s="47"/>
      <c r="AL169" s="22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2"/>
      <c r="V170" s="22"/>
      <c r="AC170" s="47"/>
      <c r="AD170" s="47"/>
      <c r="AH170" s="47"/>
      <c r="AI170" s="47"/>
      <c r="AJ170" s="47"/>
      <c r="AK170" s="47"/>
      <c r="AL170" s="22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2"/>
      <c r="V171" s="22"/>
      <c r="AC171" s="47"/>
      <c r="AD171" s="47"/>
      <c r="AH171" s="47"/>
      <c r="AI171" s="47"/>
      <c r="AJ171" s="47"/>
      <c r="AK171" s="47"/>
      <c r="AL171" s="22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2"/>
      <c r="V172" s="22"/>
      <c r="AC172" s="47"/>
      <c r="AD172" s="47"/>
      <c r="AH172" s="47"/>
      <c r="AI172" s="47"/>
      <c r="AJ172" s="47"/>
      <c r="AK172" s="47"/>
      <c r="AL172" s="22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2"/>
      <c r="V173" s="22"/>
      <c r="AC173" s="47"/>
      <c r="AD173" s="47"/>
      <c r="AH173" s="47"/>
      <c r="AI173" s="47"/>
      <c r="AJ173" s="47"/>
      <c r="AK173" s="47"/>
      <c r="AL173" s="22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2"/>
      <c r="V174" s="22"/>
      <c r="AC174" s="47"/>
      <c r="AD174" s="47"/>
      <c r="AH174" s="47"/>
      <c r="AI174" s="47"/>
      <c r="AJ174" s="47"/>
      <c r="AK174" s="47"/>
      <c r="AL174" s="22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2"/>
      <c r="V175" s="22"/>
      <c r="AC175" s="47"/>
      <c r="AD175" s="47"/>
      <c r="AH175" s="47"/>
      <c r="AI175" s="47"/>
      <c r="AJ175" s="47"/>
      <c r="AK175" s="47"/>
      <c r="AL175" s="22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2"/>
      <c r="V176" s="22"/>
      <c r="AC176" s="47"/>
      <c r="AD176" s="47"/>
      <c r="AH176" s="47"/>
      <c r="AI176" s="47"/>
      <c r="AJ176" s="47"/>
      <c r="AK176" s="47"/>
      <c r="AL176" s="22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57" ht="14.25" x14ac:dyDescent="0.2">
      <c r="L177"/>
      <c r="M177"/>
      <c r="N177"/>
      <c r="O177"/>
      <c r="P177"/>
      <c r="Q177" s="22"/>
      <c r="V177" s="22"/>
      <c r="AH177" s="47"/>
      <c r="AI177" s="47"/>
      <c r="AJ177" s="47"/>
      <c r="AK177" s="47"/>
      <c r="AL177" s="22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2:57" ht="14.25" x14ac:dyDescent="0.2">
      <c r="L178"/>
      <c r="M178"/>
      <c r="N178"/>
      <c r="O178"/>
      <c r="P178"/>
      <c r="Q178" s="22"/>
      <c r="V178" s="22"/>
      <c r="AH178" s="47"/>
      <c r="AI178" s="47"/>
      <c r="AJ178" s="47"/>
      <c r="AK178" s="47"/>
      <c r="AL178" s="22"/>
    </row>
    <row r="179" spans="12:57" ht="14.25" x14ac:dyDescent="0.2">
      <c r="L179"/>
      <c r="M179"/>
      <c r="N179"/>
      <c r="O179"/>
      <c r="P179"/>
      <c r="Q179" s="22"/>
      <c r="V179" s="22"/>
      <c r="AH179" s="47"/>
      <c r="AI179" s="47"/>
      <c r="AJ179" s="47"/>
      <c r="AK179" s="47"/>
      <c r="AL179" s="22"/>
    </row>
    <row r="180" spans="12:57" ht="14.25" x14ac:dyDescent="0.2">
      <c r="L180"/>
      <c r="M180"/>
      <c r="N180"/>
      <c r="O180"/>
      <c r="P180"/>
      <c r="Q180" s="22"/>
      <c r="V180" s="22"/>
      <c r="AH180" s="47"/>
      <c r="AI180" s="47"/>
      <c r="AJ180" s="47"/>
      <c r="AK180" s="47"/>
      <c r="AL180" s="22"/>
    </row>
    <row r="181" spans="12:57" ht="14.25" x14ac:dyDescent="0.2">
      <c r="L181" s="22"/>
      <c r="M181" s="22"/>
      <c r="N181" s="22"/>
      <c r="O181" s="22"/>
      <c r="P181" s="22"/>
      <c r="AH181" s="47"/>
      <c r="AI181" s="47"/>
      <c r="AJ181" s="47"/>
      <c r="AK181" s="47"/>
      <c r="AL181" s="22"/>
    </row>
    <row r="182" spans="12:57" ht="14.25" x14ac:dyDescent="0.2">
      <c r="L182" s="22"/>
      <c r="M182" s="22"/>
      <c r="N182" s="22"/>
      <c r="O182" s="22"/>
      <c r="P182" s="22"/>
      <c r="AH182" s="47"/>
      <c r="AI182" s="47"/>
      <c r="AJ182" s="47"/>
      <c r="AK182" s="47"/>
      <c r="AL182" s="22"/>
    </row>
    <row r="183" spans="12:57" ht="14.25" x14ac:dyDescent="0.2">
      <c r="L183" s="22"/>
      <c r="M183" s="22"/>
      <c r="N183" s="22"/>
      <c r="O183" s="22"/>
      <c r="P183" s="22"/>
      <c r="AH183" s="47"/>
      <c r="AI183" s="47"/>
      <c r="AJ183" s="47"/>
      <c r="AK183" s="47"/>
      <c r="AL183" s="22"/>
    </row>
    <row r="184" spans="12:57" ht="14.25" x14ac:dyDescent="0.2">
      <c r="L184" s="22"/>
      <c r="M184" s="22"/>
      <c r="N184" s="22"/>
      <c r="O184" s="22"/>
      <c r="P184" s="22"/>
      <c r="AH184" s="22"/>
      <c r="AI184" s="22"/>
      <c r="AJ184" s="22"/>
      <c r="AK184" s="22"/>
      <c r="AL18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2020-05-09T08:38:54Z</dcterms:modified>
</cp:coreProperties>
</file>