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AS17" i="4"/>
  <c r="AQ17" i="4"/>
  <c r="AR17" i="4" s="1"/>
  <c r="AP17" i="4"/>
  <c r="AO17" i="4"/>
  <c r="AN17" i="4"/>
  <c r="AM17" i="4"/>
  <c r="AG17" i="4"/>
  <c r="K22" i="4" s="1"/>
  <c r="AF17" i="4"/>
  <c r="AE17" i="4"/>
  <c r="AD17" i="4"/>
  <c r="H22" i="4" s="1"/>
  <c r="AC17" i="4"/>
  <c r="AB17" i="4"/>
  <c r="F22" i="4" s="1"/>
  <c r="AA17" i="4"/>
  <c r="W17" i="4"/>
  <c r="K21" i="4" s="1"/>
  <c r="U17" i="4"/>
  <c r="T17" i="4"/>
  <c r="S17" i="4"/>
  <c r="R17" i="4"/>
  <c r="Q17" i="4"/>
  <c r="K17" i="4"/>
  <c r="I17" i="4"/>
  <c r="J17" i="4" s="1"/>
  <c r="H17" i="4"/>
  <c r="G17" i="4"/>
  <c r="F17" i="4"/>
  <c r="E17" i="4"/>
  <c r="F21" i="4" l="1"/>
  <c r="N21" i="4" s="1"/>
  <c r="H21" i="4"/>
  <c r="E21" i="4"/>
  <c r="E23" i="4" s="1"/>
  <c r="G21" i="4"/>
  <c r="I21" i="4"/>
  <c r="O21" i="4" s="1"/>
  <c r="E22" i="4"/>
  <c r="G22" i="4"/>
  <c r="N22" i="4" s="1"/>
  <c r="I22" i="4"/>
  <c r="F23" i="4"/>
  <c r="L21" i="4"/>
  <c r="H23" i="4"/>
  <c r="M21" i="4"/>
  <c r="J21" i="4"/>
  <c r="J22" i="4"/>
  <c r="O22" i="4"/>
  <c r="K23" i="4"/>
  <c r="L22" i="4"/>
  <c r="M22" i="4"/>
  <c r="I23" i="4" l="1"/>
  <c r="O23" i="4" s="1"/>
  <c r="M23" i="4"/>
  <c r="G23" i="4"/>
  <c r="N23" i="4" s="1"/>
  <c r="L23" i="4"/>
  <c r="J23" i="4"/>
  <c r="AB17" i="1" l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<sst xmlns="http://schemas.openxmlformats.org/spreadsheetml/2006/main" count="250" uniqueCount="101">
  <si>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</si>
  <si>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</si>
  <si>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</si>
  <si>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</si>
  <si>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</si>
  <si>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</si>
  <si>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</si>
  <si>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</si>
  <si>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</si>
  <si>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</si>
  <si>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</si>
  <si>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</si>
  <si>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</si>
  <si>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</si>
  <si>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</si>
  <si>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</si>
  <si>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</si>
  <si>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</si>
  <si>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</si>
  <si>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</si>
  <si>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</si>
  <si>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</si>
  <si>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</si>
  <si>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</si>
  <si>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</si>
  <si>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</si>
  <si>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</si>
  <si>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</si>
  <si>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</si>
  <si>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</si>
  <si>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</si>
  <si>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</si>
  <si>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</si>
  <si>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</si>
  <si>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Aamuvuori</t>
  </si>
  <si>
    <t>2.</t>
  </si>
  <si>
    <t>PuPe</t>
  </si>
  <si>
    <t>ykköspesis</t>
  </si>
  <si>
    <t>6.</t>
  </si>
  <si>
    <t>12.</t>
  </si>
  <si>
    <t>PuPe  2</t>
  </si>
  <si>
    <t>suomensarja</t>
  </si>
  <si>
    <t>PKP</t>
  </si>
  <si>
    <t>16.08. 2000  LP - PuPe  1-0  (2-2, 4-1)</t>
  </si>
  <si>
    <t xml:space="preserve">  20 v   2 kk   4 pv</t>
  </si>
  <si>
    <t>25.  ottelu</t>
  </si>
  <si>
    <t>31.07. 2008  PuPe - JoMa  1-2  (6-4, 2-3, 0-2)</t>
  </si>
  <si>
    <t xml:space="preserve">  28 v   1 kk 19 pv</t>
  </si>
  <si>
    <t>7.</t>
  </si>
  <si>
    <t>5.</t>
  </si>
  <si>
    <t>KiPe  2</t>
  </si>
  <si>
    <t>3.</t>
  </si>
  <si>
    <t>1.</t>
  </si>
  <si>
    <t>9.</t>
  </si>
  <si>
    <t>Seurat</t>
  </si>
  <si>
    <t>Viri</t>
  </si>
  <si>
    <t>Vasama</t>
  </si>
  <si>
    <t>Vasama = Suonenjoen Vasama  (1908)</t>
  </si>
  <si>
    <t>Viri = Leppävirran Viri  (1937)</t>
  </si>
  <si>
    <t>Kuopion Kelta-Mustat  (1950), kasvattajaseura</t>
  </si>
  <si>
    <t>KeMu</t>
  </si>
  <si>
    <t>10.</t>
  </si>
  <si>
    <t>12.6.1980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</si>
  <si>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</si>
  <si>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</si>
  <si>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</si>
  <si>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</si>
  <si>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</si>
  <si>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</si>
  <si>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</si>
  <si>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</si>
  <si>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</si>
  <si>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</si>
  <si>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</si>
  <si>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</si>
  <si>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</si>
  <si>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</si>
  <si>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1997  Hyvinkää</t>
  </si>
  <si>
    <t xml:space="preserve">  2-1  (2-8, 4-2, 1-0)</t>
  </si>
  <si>
    <t>Itä</t>
  </si>
  <si>
    <t>Petri Lindsberg</t>
  </si>
  <si>
    <t>1895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</si>
  <si>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</si>
  <si>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</si>
  <si>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</si>
  <si>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</si>
  <si>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</si>
  <si>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</si>
  <si>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</si>
  <si>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</si>
  <si>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</si>
  <si>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</si>
  <si>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8.</t>
  </si>
  <si>
    <t>4.</t>
  </si>
  <si>
    <t xml:space="preserve">  Runkosarja TOP-10</t>
  </si>
  <si>
    <t>Jatkosarjat</t>
  </si>
  <si>
    <t>ka/kl</t>
  </si>
  <si>
    <t xml:space="preserve">    Runkosarja TOP-10</t>
  </si>
  <si>
    <t>ka/l+t</t>
  </si>
  <si>
    <t>PuPe = Puijon Pesäpallo  (1999)</t>
  </si>
  <si>
    <t>KiPe = Kinnarin Pesis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</si>
</sst>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3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9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9" fillId="2" borderId="0" xfId="0" applyFont="1" applyFill="1"/>
    <xf numFmtId="0" fontId="10" fillId="7" borderId="2" xfId="0" applyFont="1" applyFill="1" applyBorder="1"/>
    <xf numFmtId="0" fontId="10" fillId="7" borderId="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0" fontId="10" fillId="7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49" fontId="4" fillId="3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4" xfId="1" applyNumberFormat="1" applyFont="1" applyFill="1" applyBorder="1" applyAlignment="1">
      <alignment horizontal="center"/>
    </xf>
    <xf numFmtId="0" fontId="3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0" xfId="0" applyFont="1" applyFill="1" applyBorder="1"/>
    <xf numFmtId="0" fontId="3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79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57" customWidth="1"/>
    <col min="16" max="20" width="5.7109375" style="80" customWidth="1"/>
    <col min="21" max="21" width="8.7109375" style="80" customWidth="1"/>
    <col min="22" max="22" width="0.7109375" style="57" customWidth="1"/>
    <col min="23" max="27" width="5.7109375" style="80" customWidth="1"/>
    <col min="28" max="28" width="8.7109375" style="80" customWidth="1"/>
    <col min="29" max="29" width="0.7109375" style="57" customWidth="1"/>
    <col min="30" max="35" width="5.7109375" style="80" customWidth="1"/>
    <col min="36" max="36" width="43.7109375" style="3" customWidth="1"/>
    <col min="37" max="16384" width="9.140625" style="79"/>
  </cols>
  <sheetData>
    <row r="1" spans="1:36" ht="17.25" customHeight="1" x14ac:dyDescent="0.25">
      <c r="A1" s="3"/>
      <c r="B1" s="4" t="s">
        <v>34</v>
      </c>
      <c r="C1" s="5"/>
      <c r="D1" s="6"/>
      <c r="E1" s="7" t="s">
        <v>62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118" customFormat="1" ht="15" customHeight="1" x14ac:dyDescent="0.2">
      <c r="A2" s="10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15</v>
      </c>
      <c r="Q2" s="15"/>
      <c r="R2" s="15"/>
      <c r="S2" s="15"/>
      <c r="T2" s="21"/>
      <c r="U2" s="21"/>
      <c r="V2" s="91"/>
      <c r="W2" s="23" t="s">
        <v>16</v>
      </c>
      <c r="X2" s="15"/>
      <c r="Y2" s="15"/>
      <c r="Z2" s="15"/>
      <c r="AA2" s="15"/>
      <c r="AB2" s="15"/>
      <c r="AC2" s="91"/>
      <c r="AD2" s="23" t="s">
        <v>83</v>
      </c>
      <c r="AE2" s="15"/>
      <c r="AF2" s="15"/>
      <c r="AG2" s="21"/>
      <c r="AH2" s="15" t="s">
        <v>84</v>
      </c>
      <c r="AI2" s="16"/>
      <c r="AJ2" s="10"/>
    </row>
    <row r="3" spans="1:36" s="118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3</v>
      </c>
      <c r="Q3" s="19" t="s">
        <v>8</v>
      </c>
      <c r="R3" s="16" t="s">
        <v>5</v>
      </c>
      <c r="S3" s="19" t="s">
        <v>6</v>
      </c>
      <c r="T3" s="19" t="s">
        <v>17</v>
      </c>
      <c r="U3" s="19" t="s">
        <v>22</v>
      </c>
      <c r="V3" s="24"/>
      <c r="W3" s="19" t="s">
        <v>3</v>
      </c>
      <c r="X3" s="19" t="s">
        <v>8</v>
      </c>
      <c r="Y3" s="16" t="s">
        <v>5</v>
      </c>
      <c r="Z3" s="19" t="s">
        <v>6</v>
      </c>
      <c r="AA3" s="19" t="s">
        <v>17</v>
      </c>
      <c r="AB3" s="19" t="s">
        <v>22</v>
      </c>
      <c r="AC3" s="24"/>
      <c r="AD3" s="19" t="s">
        <v>23</v>
      </c>
      <c r="AE3" s="19" t="s">
        <v>24</v>
      </c>
      <c r="AF3" s="16" t="s">
        <v>85</v>
      </c>
      <c r="AG3" s="16" t="s">
        <v>31</v>
      </c>
      <c r="AH3" s="18" t="s">
        <v>32</v>
      </c>
      <c r="AI3" s="19" t="s">
        <v>33</v>
      </c>
      <c r="AJ3" s="10"/>
    </row>
    <row r="4" spans="1:36" s="118" customFormat="1" ht="15" customHeight="1" x14ac:dyDescent="0.2">
      <c r="A4" s="10"/>
      <c r="B4" s="25">
        <v>1997</v>
      </c>
      <c r="C4" s="25" t="s">
        <v>53</v>
      </c>
      <c r="D4" s="26" t="s">
        <v>60</v>
      </c>
      <c r="E4" s="25"/>
      <c r="F4" s="27" t="s">
        <v>41</v>
      </c>
      <c r="G4" s="28"/>
      <c r="H4" s="29"/>
      <c r="I4" s="25"/>
      <c r="J4" s="30"/>
      <c r="K4" s="30"/>
      <c r="L4" s="30"/>
      <c r="M4" s="25"/>
      <c r="N4" s="31"/>
      <c r="O4" s="24"/>
      <c r="P4" s="32"/>
      <c r="Q4" s="32"/>
      <c r="R4" s="32"/>
      <c r="S4" s="32"/>
      <c r="T4" s="32"/>
      <c r="U4" s="32"/>
      <c r="V4" s="24"/>
      <c r="W4" s="35"/>
      <c r="X4" s="35"/>
      <c r="Y4" s="35"/>
      <c r="Z4" s="35"/>
      <c r="AA4" s="35"/>
      <c r="AB4" s="72"/>
      <c r="AC4" s="24"/>
      <c r="AD4" s="32"/>
      <c r="AE4" s="44"/>
      <c r="AF4" s="44"/>
      <c r="AG4" s="32"/>
      <c r="AH4" s="32"/>
      <c r="AI4" s="32"/>
      <c r="AJ4" s="10"/>
    </row>
    <row r="5" spans="1:36" s="118" customFormat="1" ht="15" customHeight="1" x14ac:dyDescent="0.2">
      <c r="A5" s="10"/>
      <c r="B5" s="25">
        <v>1998</v>
      </c>
      <c r="C5" s="25" t="s">
        <v>52</v>
      </c>
      <c r="D5" s="26" t="s">
        <v>60</v>
      </c>
      <c r="E5" s="25"/>
      <c r="F5" s="27" t="s">
        <v>41</v>
      </c>
      <c r="G5" s="28"/>
      <c r="H5" s="29"/>
      <c r="I5" s="25"/>
      <c r="J5" s="30"/>
      <c r="K5" s="30"/>
      <c r="L5" s="30"/>
      <c r="M5" s="25"/>
      <c r="N5" s="31"/>
      <c r="O5" s="24"/>
      <c r="P5" s="32"/>
      <c r="Q5" s="32"/>
      <c r="R5" s="32"/>
      <c r="S5" s="32"/>
      <c r="T5" s="32"/>
      <c r="U5" s="32"/>
      <c r="V5" s="24"/>
      <c r="W5" s="35"/>
      <c r="X5" s="35"/>
      <c r="Y5" s="35"/>
      <c r="Z5" s="35"/>
      <c r="AA5" s="35"/>
      <c r="AB5" s="72"/>
      <c r="AC5" s="24"/>
      <c r="AD5" s="32"/>
      <c r="AE5" s="44"/>
      <c r="AF5" s="44"/>
      <c r="AG5" s="32"/>
      <c r="AH5" s="32"/>
      <c r="AI5" s="32"/>
      <c r="AJ5" s="10"/>
    </row>
    <row r="6" spans="1:36" s="118" customFormat="1" ht="15" customHeight="1" x14ac:dyDescent="0.25">
      <c r="A6" s="10"/>
      <c r="B6" s="36">
        <v>1999</v>
      </c>
      <c r="C6" s="36" t="s">
        <v>61</v>
      </c>
      <c r="D6" s="37" t="s">
        <v>60</v>
      </c>
      <c r="E6" s="36"/>
      <c r="F6" s="38" t="s">
        <v>37</v>
      </c>
      <c r="G6" s="82"/>
      <c r="H6" s="39"/>
      <c r="I6" s="40"/>
      <c r="J6" s="40"/>
      <c r="K6" s="40"/>
      <c r="L6" s="40"/>
      <c r="M6" s="36"/>
      <c r="N6" s="41"/>
      <c r="O6" s="57"/>
      <c r="P6" s="32"/>
      <c r="Q6" s="32"/>
      <c r="R6" s="32"/>
      <c r="S6" s="32"/>
      <c r="T6" s="32"/>
      <c r="U6" s="32"/>
      <c r="V6" s="57"/>
      <c r="W6" s="35"/>
      <c r="X6" s="35"/>
      <c r="Y6" s="35"/>
      <c r="Z6" s="35"/>
      <c r="AA6" s="35"/>
      <c r="AB6" s="72"/>
      <c r="AC6" s="57"/>
      <c r="AD6" s="32"/>
      <c r="AE6" s="32"/>
      <c r="AF6" s="32"/>
      <c r="AG6" s="32"/>
      <c r="AH6" s="32"/>
      <c r="AI6" s="32"/>
      <c r="AJ6" s="10"/>
    </row>
    <row r="7" spans="1:36" s="118" customFormat="1" ht="15" customHeight="1" x14ac:dyDescent="0.25">
      <c r="A7" s="10"/>
      <c r="B7" s="36">
        <v>2000</v>
      </c>
      <c r="C7" s="36" t="s">
        <v>35</v>
      </c>
      <c r="D7" s="37" t="s">
        <v>36</v>
      </c>
      <c r="E7" s="36"/>
      <c r="F7" s="38" t="s">
        <v>37</v>
      </c>
      <c r="G7" s="82"/>
      <c r="H7" s="39"/>
      <c r="I7" s="40"/>
      <c r="J7" s="40"/>
      <c r="K7" s="40"/>
      <c r="L7" s="40"/>
      <c r="M7" s="36"/>
      <c r="N7" s="41"/>
      <c r="O7" s="57"/>
      <c r="P7" s="32"/>
      <c r="Q7" s="32"/>
      <c r="R7" s="32"/>
      <c r="S7" s="32"/>
      <c r="T7" s="32"/>
      <c r="U7" s="32"/>
      <c r="V7" s="57"/>
      <c r="W7" s="35">
        <v>3</v>
      </c>
      <c r="X7" s="35">
        <v>0</v>
      </c>
      <c r="Y7" s="35">
        <v>1</v>
      </c>
      <c r="Z7" s="35">
        <v>0</v>
      </c>
      <c r="AA7" s="35">
        <v>4</v>
      </c>
      <c r="AB7" s="72">
        <v>0.44400000000000001</v>
      </c>
      <c r="AC7" s="57"/>
      <c r="AD7" s="32"/>
      <c r="AE7" s="32"/>
      <c r="AF7" s="32"/>
      <c r="AG7" s="32"/>
      <c r="AH7" s="32"/>
      <c r="AI7" s="32"/>
      <c r="AJ7" s="10"/>
    </row>
    <row r="8" spans="1:36" s="118" customFormat="1" ht="15" customHeight="1" x14ac:dyDescent="0.25">
      <c r="A8" s="10"/>
      <c r="B8" s="25">
        <v>2001</v>
      </c>
      <c r="C8" s="25" t="s">
        <v>48</v>
      </c>
      <c r="D8" s="42" t="s">
        <v>56</v>
      </c>
      <c r="E8" s="25"/>
      <c r="F8" s="27" t="s">
        <v>41</v>
      </c>
      <c r="G8" s="28"/>
      <c r="H8" s="29"/>
      <c r="I8" s="25"/>
      <c r="J8" s="25"/>
      <c r="K8" s="25"/>
      <c r="L8" s="25"/>
      <c r="M8" s="25"/>
      <c r="N8" s="43"/>
      <c r="O8" s="57"/>
      <c r="P8" s="32"/>
      <c r="Q8" s="32"/>
      <c r="R8" s="45"/>
      <c r="S8" s="32"/>
      <c r="T8" s="32"/>
      <c r="U8" s="32"/>
      <c r="V8" s="57"/>
      <c r="W8" s="35"/>
      <c r="X8" s="35"/>
      <c r="Y8" s="35"/>
      <c r="Z8" s="35"/>
      <c r="AA8" s="35"/>
      <c r="AB8" s="72"/>
      <c r="AC8" s="57"/>
      <c r="AD8" s="32"/>
      <c r="AE8" s="44"/>
      <c r="AF8" s="46"/>
      <c r="AG8" s="45"/>
      <c r="AH8" s="47"/>
      <c r="AI8" s="32"/>
      <c r="AJ8" s="10"/>
    </row>
    <row r="9" spans="1:36" s="118" customFormat="1" ht="15" customHeight="1" x14ac:dyDescent="0.25">
      <c r="A9" s="10"/>
      <c r="B9" s="25">
        <v>2002</v>
      </c>
      <c r="C9" s="25" t="s">
        <v>49</v>
      </c>
      <c r="D9" s="42" t="s">
        <v>50</v>
      </c>
      <c r="E9" s="25"/>
      <c r="F9" s="27" t="s">
        <v>41</v>
      </c>
      <c r="G9" s="28"/>
      <c r="H9" s="29"/>
      <c r="I9" s="25"/>
      <c r="J9" s="83"/>
      <c r="K9" s="25"/>
      <c r="L9" s="25"/>
      <c r="M9" s="25"/>
      <c r="N9" s="43"/>
      <c r="O9" s="57"/>
      <c r="P9" s="32"/>
      <c r="Q9" s="32"/>
      <c r="R9" s="32"/>
      <c r="S9" s="32"/>
      <c r="T9" s="32"/>
      <c r="U9" s="32"/>
      <c r="V9" s="57"/>
      <c r="W9" s="35"/>
      <c r="X9" s="35"/>
      <c r="Y9" s="35"/>
      <c r="Z9" s="35"/>
      <c r="AA9" s="35"/>
      <c r="AB9" s="72"/>
      <c r="AC9" s="57"/>
      <c r="AD9" s="32"/>
      <c r="AE9" s="32"/>
      <c r="AF9" s="45"/>
      <c r="AG9" s="45"/>
      <c r="AH9" s="47"/>
      <c r="AI9" s="32"/>
      <c r="AJ9" s="10"/>
    </row>
    <row r="10" spans="1:36" s="118" customFormat="1" ht="15" customHeight="1" x14ac:dyDescent="0.25">
      <c r="A10" s="10"/>
      <c r="B10" s="32">
        <v>2003</v>
      </c>
      <c r="C10" s="32" t="s">
        <v>38</v>
      </c>
      <c r="D10" s="4" t="s">
        <v>36</v>
      </c>
      <c r="E10" s="32">
        <v>3</v>
      </c>
      <c r="F10" s="32">
        <v>0</v>
      </c>
      <c r="G10" s="34">
        <v>1</v>
      </c>
      <c r="H10" s="48">
        <v>0</v>
      </c>
      <c r="I10" s="33">
        <v>2</v>
      </c>
      <c r="J10" s="33">
        <v>0</v>
      </c>
      <c r="K10" s="33">
        <v>0</v>
      </c>
      <c r="L10" s="33">
        <v>1</v>
      </c>
      <c r="M10" s="32">
        <v>1</v>
      </c>
      <c r="N10" s="49">
        <v>0.222</v>
      </c>
      <c r="O10" s="57"/>
      <c r="P10" s="32"/>
      <c r="Q10" s="32"/>
      <c r="R10" s="32"/>
      <c r="S10" s="32"/>
      <c r="T10" s="32"/>
      <c r="U10" s="32"/>
      <c r="V10" s="57"/>
      <c r="W10" s="35"/>
      <c r="X10" s="35"/>
      <c r="Y10" s="35"/>
      <c r="Z10" s="35"/>
      <c r="AA10" s="35"/>
      <c r="AB10" s="72"/>
      <c r="AC10" s="57"/>
      <c r="AD10" s="32"/>
      <c r="AE10" s="44"/>
      <c r="AF10" s="46"/>
      <c r="AG10" s="45"/>
      <c r="AH10" s="47"/>
      <c r="AI10" s="32"/>
      <c r="AJ10" s="10"/>
    </row>
    <row r="11" spans="1:36" s="118" customFormat="1" ht="15" customHeight="1" x14ac:dyDescent="0.25">
      <c r="A11" s="10"/>
      <c r="B11" s="25">
        <v>2004</v>
      </c>
      <c r="C11" s="25" t="s">
        <v>51</v>
      </c>
      <c r="D11" s="42" t="s">
        <v>42</v>
      </c>
      <c r="E11" s="25"/>
      <c r="F11" s="27" t="s">
        <v>41</v>
      </c>
      <c r="G11" s="28"/>
      <c r="H11" s="29"/>
      <c r="I11" s="25"/>
      <c r="J11" s="25"/>
      <c r="K11" s="25"/>
      <c r="L11" s="25"/>
      <c r="M11" s="25"/>
      <c r="N11" s="43"/>
      <c r="O11" s="57"/>
      <c r="P11" s="32"/>
      <c r="Q11" s="32"/>
      <c r="R11" s="32"/>
      <c r="S11" s="32"/>
      <c r="T11" s="32"/>
      <c r="U11" s="32"/>
      <c r="V11" s="57"/>
      <c r="W11" s="35"/>
      <c r="X11" s="35"/>
      <c r="Y11" s="35"/>
      <c r="Z11" s="35"/>
      <c r="AA11" s="35"/>
      <c r="AB11" s="72"/>
      <c r="AC11" s="57"/>
      <c r="AD11" s="32"/>
      <c r="AE11" s="32"/>
      <c r="AF11" s="45"/>
      <c r="AG11" s="45"/>
      <c r="AH11" s="47"/>
      <c r="AI11" s="32"/>
      <c r="AJ11" s="10"/>
    </row>
    <row r="12" spans="1:36" s="118" customFormat="1" ht="15" customHeight="1" x14ac:dyDescent="0.25">
      <c r="A12" s="3"/>
      <c r="B12" s="25">
        <v>2005</v>
      </c>
      <c r="C12" s="25" t="s">
        <v>51</v>
      </c>
      <c r="D12" s="42" t="s">
        <v>42</v>
      </c>
      <c r="E12" s="25"/>
      <c r="F12" s="27" t="s">
        <v>41</v>
      </c>
      <c r="G12" s="28"/>
      <c r="H12" s="29"/>
      <c r="I12" s="25"/>
      <c r="J12" s="25"/>
      <c r="K12" s="25"/>
      <c r="L12" s="25"/>
      <c r="M12" s="25"/>
      <c r="N12" s="43"/>
      <c r="O12" s="57"/>
      <c r="P12" s="32"/>
      <c r="Q12" s="32"/>
      <c r="R12" s="32"/>
      <c r="S12" s="32"/>
      <c r="T12" s="32"/>
      <c r="U12" s="32"/>
      <c r="V12" s="57"/>
      <c r="W12" s="35"/>
      <c r="X12" s="35"/>
      <c r="Y12" s="35"/>
      <c r="Z12" s="35"/>
      <c r="AA12" s="35"/>
      <c r="AB12" s="72"/>
      <c r="AC12" s="57"/>
      <c r="AD12" s="32"/>
      <c r="AE12" s="44"/>
      <c r="AF12" s="46"/>
      <c r="AG12" s="45"/>
      <c r="AH12" s="47"/>
      <c r="AI12" s="32"/>
      <c r="AJ12" s="10"/>
    </row>
    <row r="13" spans="1:36" ht="15" customHeight="1" x14ac:dyDescent="0.25">
      <c r="A13" s="10"/>
      <c r="B13" s="25">
        <v>2006</v>
      </c>
      <c r="C13" s="25" t="s">
        <v>52</v>
      </c>
      <c r="D13" s="42" t="s">
        <v>40</v>
      </c>
      <c r="E13" s="25"/>
      <c r="F13" s="27" t="s">
        <v>41</v>
      </c>
      <c r="G13" s="28"/>
      <c r="H13" s="29"/>
      <c r="I13" s="25"/>
      <c r="J13" s="25"/>
      <c r="K13" s="25"/>
      <c r="L13" s="25"/>
      <c r="M13" s="25"/>
      <c r="N13" s="43"/>
      <c r="P13" s="32"/>
      <c r="Q13" s="32"/>
      <c r="R13" s="45"/>
      <c r="S13" s="32"/>
      <c r="T13" s="32"/>
      <c r="U13" s="32"/>
      <c r="W13" s="35"/>
      <c r="X13" s="35"/>
      <c r="Y13" s="35"/>
      <c r="Z13" s="35"/>
      <c r="AA13" s="35"/>
      <c r="AB13" s="72"/>
      <c r="AD13" s="32"/>
      <c r="AE13" s="44"/>
      <c r="AF13" s="46"/>
      <c r="AG13" s="45"/>
      <c r="AH13" s="47"/>
      <c r="AI13" s="32"/>
      <c r="AJ13" s="10"/>
    </row>
    <row r="14" spans="1:36" s="118" customFormat="1" ht="15" customHeight="1" x14ac:dyDescent="0.25">
      <c r="A14" s="10"/>
      <c r="B14" s="25">
        <v>2007</v>
      </c>
      <c r="C14" s="25" t="s">
        <v>49</v>
      </c>
      <c r="D14" s="42" t="s">
        <v>40</v>
      </c>
      <c r="E14" s="25"/>
      <c r="F14" s="27" t="s">
        <v>41</v>
      </c>
      <c r="G14" s="28"/>
      <c r="H14" s="29"/>
      <c r="I14" s="25"/>
      <c r="J14" s="25"/>
      <c r="K14" s="25"/>
      <c r="L14" s="25"/>
      <c r="M14" s="25"/>
      <c r="N14" s="43"/>
      <c r="O14" s="57"/>
      <c r="P14" s="32"/>
      <c r="Q14" s="32"/>
      <c r="R14" s="45"/>
      <c r="S14" s="32"/>
      <c r="T14" s="32"/>
      <c r="U14" s="32"/>
      <c r="V14" s="57"/>
      <c r="W14" s="35"/>
      <c r="X14" s="35"/>
      <c r="Y14" s="35"/>
      <c r="Z14" s="35"/>
      <c r="AA14" s="35"/>
      <c r="AB14" s="72"/>
      <c r="AC14" s="57"/>
      <c r="AD14" s="32"/>
      <c r="AE14" s="44"/>
      <c r="AF14" s="46"/>
      <c r="AG14" s="45"/>
      <c r="AH14" s="47"/>
      <c r="AI14" s="32"/>
      <c r="AJ14" s="10"/>
    </row>
    <row r="15" spans="1:36" ht="15" customHeight="1" x14ac:dyDescent="0.25">
      <c r="A15" s="10"/>
      <c r="B15" s="32">
        <v>2008</v>
      </c>
      <c r="C15" s="32" t="s">
        <v>39</v>
      </c>
      <c r="D15" s="4" t="s">
        <v>36</v>
      </c>
      <c r="E15" s="32">
        <v>23</v>
      </c>
      <c r="F15" s="32">
        <v>1</v>
      </c>
      <c r="G15" s="32">
        <v>9</v>
      </c>
      <c r="H15" s="45">
        <v>1</v>
      </c>
      <c r="I15" s="32">
        <v>20</v>
      </c>
      <c r="J15" s="32">
        <v>1</v>
      </c>
      <c r="K15" s="32">
        <v>3</v>
      </c>
      <c r="L15" s="32">
        <v>6</v>
      </c>
      <c r="M15" s="32">
        <v>10</v>
      </c>
      <c r="N15" s="49">
        <v>0.29399999999999998</v>
      </c>
      <c r="P15" s="32"/>
      <c r="Q15" s="32"/>
      <c r="R15" s="45"/>
      <c r="S15" s="32"/>
      <c r="T15" s="32"/>
      <c r="U15" s="32"/>
      <c r="W15" s="35">
        <v>1</v>
      </c>
      <c r="X15" s="35">
        <v>0</v>
      </c>
      <c r="Y15" s="35">
        <v>0</v>
      </c>
      <c r="Z15" s="35">
        <v>0</v>
      </c>
      <c r="AA15" s="35">
        <v>1</v>
      </c>
      <c r="AB15" s="72">
        <v>1</v>
      </c>
      <c r="AD15" s="32"/>
      <c r="AE15" s="32"/>
      <c r="AF15" s="32"/>
      <c r="AG15" s="32"/>
      <c r="AH15" s="32"/>
      <c r="AI15" s="32"/>
      <c r="AJ15" s="10"/>
    </row>
    <row r="16" spans="1:36" ht="15" customHeight="1" x14ac:dyDescent="0.25">
      <c r="A16" s="10"/>
      <c r="B16" s="25">
        <v>2009</v>
      </c>
      <c r="C16" s="25" t="s">
        <v>53</v>
      </c>
      <c r="D16" s="42" t="s">
        <v>55</v>
      </c>
      <c r="E16" s="25"/>
      <c r="F16" s="50" t="s">
        <v>41</v>
      </c>
      <c r="G16" s="51"/>
      <c r="H16" s="30"/>
      <c r="I16" s="30"/>
      <c r="J16" s="30"/>
      <c r="K16" s="30"/>
      <c r="L16" s="30"/>
      <c r="M16" s="25"/>
      <c r="N16" s="43"/>
      <c r="P16" s="32"/>
      <c r="Q16" s="32"/>
      <c r="R16" s="45"/>
      <c r="S16" s="32"/>
      <c r="T16" s="32"/>
      <c r="U16" s="32"/>
      <c r="W16" s="35"/>
      <c r="X16" s="35"/>
      <c r="Y16" s="35"/>
      <c r="Z16" s="35"/>
      <c r="AA16" s="35"/>
      <c r="AB16" s="72"/>
      <c r="AD16" s="32"/>
      <c r="AE16" s="32"/>
      <c r="AF16" s="32"/>
      <c r="AG16" s="32"/>
      <c r="AH16" s="32"/>
      <c r="AI16" s="32"/>
      <c r="AJ16" s="10"/>
    </row>
    <row r="17" spans="1:36" ht="15" customHeight="1" x14ac:dyDescent="0.2">
      <c r="A17" s="10"/>
      <c r="B17" s="17" t="s">
        <v>7</v>
      </c>
      <c r="C17" s="18"/>
      <c r="D17" s="16"/>
      <c r="E17" s="19">
        <v>26</v>
      </c>
      <c r="F17" s="19">
        <v>1</v>
      </c>
      <c r="G17" s="19">
        <v>10</v>
      </c>
      <c r="H17" s="19">
        <v>1</v>
      </c>
      <c r="I17" s="19">
        <v>22</v>
      </c>
      <c r="J17" s="19">
        <v>1</v>
      </c>
      <c r="K17" s="19">
        <v>3</v>
      </c>
      <c r="L17" s="19">
        <v>7</v>
      </c>
      <c r="M17" s="19">
        <v>11</v>
      </c>
      <c r="N17" s="52">
        <v>0.28599999999999998</v>
      </c>
      <c r="O17" s="24"/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52">
        <v>0</v>
      </c>
      <c r="V17" s="24"/>
      <c r="W17" s="19">
        <f>PRODUCT(E23)</f>
        <v>4</v>
      </c>
      <c r="X17" s="19">
        <f t="shared" ref="X17:AA17" si="0">PRODUCT(F23)</f>
        <v>0</v>
      </c>
      <c r="Y17" s="19">
        <f t="shared" si="0"/>
        <v>1</v>
      </c>
      <c r="Z17" s="19">
        <f t="shared" si="0"/>
        <v>0</v>
      </c>
      <c r="AA17" s="19">
        <f t="shared" si="0"/>
        <v>5</v>
      </c>
      <c r="AB17" s="52">
        <f>PRODUCT(N23)</f>
        <v>0.5</v>
      </c>
      <c r="AC17" s="24"/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0"/>
    </row>
    <row r="18" spans="1:36" ht="15" customHeight="1" x14ac:dyDescent="0.2">
      <c r="A18" s="10"/>
      <c r="B18" s="4" t="s">
        <v>2</v>
      </c>
      <c r="C18" s="47"/>
      <c r="D18" s="53">
        <v>24.333333333333332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6"/>
      <c r="AI18" s="54"/>
      <c r="AJ18" s="10"/>
    </row>
    <row r="19" spans="1:36" ht="15" customHeight="1" x14ac:dyDescent="0.25">
      <c r="A19" s="10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P19" s="54"/>
      <c r="Q19" s="58"/>
      <c r="R19" s="54"/>
      <c r="S19" s="54"/>
      <c r="T19" s="54"/>
      <c r="U19" s="54"/>
      <c r="W19" s="54"/>
      <c r="X19" s="54"/>
      <c r="Y19" s="54"/>
      <c r="Z19" s="54"/>
      <c r="AA19" s="54"/>
      <c r="AB19" s="54"/>
      <c r="AD19" s="54"/>
      <c r="AE19" s="54"/>
      <c r="AF19" s="54"/>
      <c r="AG19" s="54"/>
      <c r="AH19" s="54"/>
      <c r="AI19" s="54"/>
      <c r="AJ19" s="10"/>
    </row>
    <row r="20" spans="1:36" ht="15" customHeight="1" x14ac:dyDescent="0.25">
      <c r="A20" s="10"/>
      <c r="B20" s="23" t="s">
        <v>25</v>
      </c>
      <c r="C20" s="59"/>
      <c r="D20" s="59"/>
      <c r="E20" s="19" t="s">
        <v>3</v>
      </c>
      <c r="F20" s="19" t="s">
        <v>8</v>
      </c>
      <c r="G20" s="16" t="s">
        <v>5</v>
      </c>
      <c r="H20" s="19" t="s">
        <v>6</v>
      </c>
      <c r="I20" s="19" t="s">
        <v>17</v>
      </c>
      <c r="J20" s="54"/>
      <c r="K20" s="19" t="s">
        <v>27</v>
      </c>
      <c r="L20" s="19" t="s">
        <v>28</v>
      </c>
      <c r="M20" s="19" t="s">
        <v>29</v>
      </c>
      <c r="N20" s="19" t="s">
        <v>22</v>
      </c>
      <c r="O20" s="24"/>
      <c r="P20" s="60" t="s">
        <v>30</v>
      </c>
      <c r="Q20" s="13"/>
      <c r="R20" s="13"/>
      <c r="S20" s="13"/>
      <c r="T20" s="61"/>
      <c r="U20" s="61"/>
      <c r="V20" s="61"/>
      <c r="W20" s="61"/>
      <c r="X20" s="61"/>
      <c r="Y20" s="61"/>
      <c r="Z20" s="61"/>
      <c r="AA20" s="13"/>
      <c r="AB20" s="13"/>
      <c r="AC20" s="61"/>
      <c r="AD20" s="13"/>
      <c r="AE20" s="13"/>
      <c r="AF20" s="13"/>
      <c r="AG20" s="13"/>
      <c r="AH20" s="13"/>
      <c r="AI20" s="62"/>
      <c r="AJ20" s="10"/>
    </row>
    <row r="21" spans="1:36" ht="15" customHeight="1" x14ac:dyDescent="0.2">
      <c r="A21" s="10"/>
      <c r="B21" s="60" t="s">
        <v>13</v>
      </c>
      <c r="C21" s="13"/>
      <c r="D21" s="62"/>
      <c r="E21" s="32">
        <v>26</v>
      </c>
      <c r="F21" s="32">
        <v>1</v>
      </c>
      <c r="G21" s="32">
        <v>10</v>
      </c>
      <c r="H21" s="32">
        <v>1</v>
      </c>
      <c r="I21" s="32">
        <v>22</v>
      </c>
      <c r="J21" s="54"/>
      <c r="K21" s="63">
        <v>0.42307692307692307</v>
      </c>
      <c r="L21" s="63">
        <v>3.8461538461538464E-2</v>
      </c>
      <c r="M21" s="63">
        <v>0.84615384615384615</v>
      </c>
      <c r="N21" s="64">
        <v>0.28599999999999998</v>
      </c>
      <c r="O21" s="24"/>
      <c r="P21" s="132" t="s">
        <v>9</v>
      </c>
      <c r="Q21" s="152"/>
      <c r="R21" s="133" t="s">
        <v>43</v>
      </c>
      <c r="S21" s="133"/>
      <c r="T21" s="133"/>
      <c r="U21" s="133"/>
      <c r="V21" s="133"/>
      <c r="W21" s="133"/>
      <c r="X21" s="133"/>
      <c r="Y21" s="133"/>
      <c r="Z21" s="133"/>
      <c r="AA21" s="153" t="s">
        <v>11</v>
      </c>
      <c r="AB21" s="133"/>
      <c r="AC21" s="133"/>
      <c r="AD21" s="133"/>
      <c r="AE21" s="153" t="s">
        <v>44</v>
      </c>
      <c r="AF21" s="133"/>
      <c r="AG21" s="133"/>
      <c r="AH21" s="153"/>
      <c r="AI21" s="134"/>
      <c r="AJ21" s="10"/>
    </row>
    <row r="22" spans="1:36" ht="15" customHeight="1" x14ac:dyDescent="0.2">
      <c r="A22" s="10"/>
      <c r="B22" s="65" t="s">
        <v>15</v>
      </c>
      <c r="C22" s="66"/>
      <c r="D22" s="67"/>
      <c r="E22" s="32"/>
      <c r="F22" s="32"/>
      <c r="G22" s="32"/>
      <c r="H22" s="32"/>
      <c r="I22" s="32"/>
      <c r="J22" s="54"/>
      <c r="K22" s="63"/>
      <c r="L22" s="63"/>
      <c r="M22" s="63"/>
      <c r="N22" s="64"/>
      <c r="O22" s="24"/>
      <c r="P22" s="154" t="s">
        <v>86</v>
      </c>
      <c r="Q22" s="155"/>
      <c r="R22" s="156" t="s">
        <v>43</v>
      </c>
      <c r="S22" s="156"/>
      <c r="T22" s="156"/>
      <c r="U22" s="156"/>
      <c r="V22" s="156"/>
      <c r="W22" s="156"/>
      <c r="X22" s="156"/>
      <c r="Y22" s="156"/>
      <c r="Z22" s="156"/>
      <c r="AA22" s="157" t="s">
        <v>11</v>
      </c>
      <c r="AB22" s="156"/>
      <c r="AC22" s="156"/>
      <c r="AD22" s="156"/>
      <c r="AE22" s="157" t="s">
        <v>44</v>
      </c>
      <c r="AF22" s="156"/>
      <c r="AG22" s="156"/>
      <c r="AH22" s="157"/>
      <c r="AI22" s="158"/>
      <c r="AJ22" s="10"/>
    </row>
    <row r="23" spans="1:36" ht="15" customHeight="1" x14ac:dyDescent="0.2">
      <c r="A23" s="10"/>
      <c r="B23" s="68" t="s">
        <v>16</v>
      </c>
      <c r="C23" s="69"/>
      <c r="D23" s="70"/>
      <c r="E23" s="35">
        <v>4</v>
      </c>
      <c r="F23" s="35">
        <v>0</v>
      </c>
      <c r="G23" s="35">
        <v>1</v>
      </c>
      <c r="H23" s="35">
        <v>0</v>
      </c>
      <c r="I23" s="35">
        <v>5</v>
      </c>
      <c r="J23" s="54"/>
      <c r="K23" s="71">
        <v>0.25</v>
      </c>
      <c r="L23" s="71">
        <v>0</v>
      </c>
      <c r="M23" s="71">
        <v>1.25</v>
      </c>
      <c r="N23" s="72">
        <v>0.5</v>
      </c>
      <c r="O23" s="24"/>
      <c r="P23" s="154" t="s">
        <v>87</v>
      </c>
      <c r="Q23" s="155"/>
      <c r="R23" s="156" t="s">
        <v>46</v>
      </c>
      <c r="S23" s="156"/>
      <c r="T23" s="156"/>
      <c r="U23" s="156"/>
      <c r="V23" s="156"/>
      <c r="W23" s="156"/>
      <c r="X23" s="156"/>
      <c r="Y23" s="156"/>
      <c r="Z23" s="156"/>
      <c r="AA23" s="157" t="s">
        <v>45</v>
      </c>
      <c r="AB23" s="156"/>
      <c r="AC23" s="156"/>
      <c r="AD23" s="156"/>
      <c r="AE23" s="157" t="s">
        <v>47</v>
      </c>
      <c r="AF23" s="156"/>
      <c r="AG23" s="156"/>
      <c r="AH23" s="157"/>
      <c r="AI23" s="158"/>
    </row>
    <row r="24" spans="1:36" ht="15" customHeight="1" x14ac:dyDescent="0.2">
      <c r="A24" s="10"/>
      <c r="B24" s="73" t="s">
        <v>26</v>
      </c>
      <c r="C24" s="74"/>
      <c r="D24" s="75"/>
      <c r="E24" s="19">
        <v>30</v>
      </c>
      <c r="F24" s="19">
        <v>1</v>
      </c>
      <c r="G24" s="19">
        <v>11</v>
      </c>
      <c r="H24" s="19">
        <v>1</v>
      </c>
      <c r="I24" s="19">
        <v>27</v>
      </c>
      <c r="J24" s="54"/>
      <c r="K24" s="76">
        <v>0.4</v>
      </c>
      <c r="L24" s="76">
        <v>3.3333333333333333E-2</v>
      </c>
      <c r="M24" s="76">
        <v>0.9</v>
      </c>
      <c r="N24" s="52">
        <v>0.307</v>
      </c>
      <c r="O24" s="24"/>
      <c r="P24" s="159" t="s">
        <v>10</v>
      </c>
      <c r="Q24" s="160"/>
      <c r="R24" s="161" t="s">
        <v>46</v>
      </c>
      <c r="S24" s="161"/>
      <c r="T24" s="161"/>
      <c r="U24" s="161"/>
      <c r="V24" s="161"/>
      <c r="W24" s="161"/>
      <c r="X24" s="161"/>
      <c r="Y24" s="161"/>
      <c r="Z24" s="161"/>
      <c r="AA24" s="162" t="s">
        <v>45</v>
      </c>
      <c r="AB24" s="161"/>
      <c r="AC24" s="161"/>
      <c r="AD24" s="161"/>
      <c r="AE24" s="162" t="s">
        <v>47</v>
      </c>
      <c r="AF24" s="161"/>
      <c r="AG24" s="161"/>
      <c r="AH24" s="162"/>
      <c r="AI24" s="163"/>
    </row>
    <row r="25" spans="1:36" ht="15" customHeight="1" x14ac:dyDescent="0.25">
      <c r="A25" s="10"/>
      <c r="B25" s="56"/>
      <c r="C25" s="56"/>
      <c r="D25" s="56"/>
      <c r="E25" s="56"/>
      <c r="F25" s="56"/>
      <c r="G25" s="56"/>
      <c r="H25" s="56"/>
      <c r="I25" s="56"/>
      <c r="J25" s="54"/>
      <c r="K25" s="56"/>
      <c r="L25" s="56"/>
      <c r="M25" s="56"/>
      <c r="N25" s="55"/>
      <c r="O25" s="24"/>
      <c r="P25" s="54"/>
      <c r="Q25" s="58"/>
      <c r="R25" s="54"/>
      <c r="S25" s="54"/>
      <c r="T25" s="24"/>
      <c r="U25" s="24"/>
      <c r="V25" s="24"/>
      <c r="W25" s="24"/>
      <c r="X25" s="77"/>
      <c r="Y25" s="54"/>
      <c r="Z25" s="54"/>
      <c r="AA25" s="54"/>
      <c r="AB25" s="54"/>
      <c r="AC25" s="24"/>
      <c r="AD25" s="54"/>
      <c r="AE25" s="54"/>
      <c r="AF25" s="54"/>
      <c r="AG25" s="54"/>
      <c r="AH25" s="54"/>
      <c r="AI25" s="54"/>
    </row>
    <row r="26" spans="1:36" ht="15" customHeight="1" x14ac:dyDescent="0.25">
      <c r="A26" s="10"/>
      <c r="B26" s="54" t="s">
        <v>54</v>
      </c>
      <c r="C26" s="54"/>
      <c r="D26" s="54" t="s">
        <v>59</v>
      </c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24"/>
      <c r="P26" s="54"/>
      <c r="Q26" s="58"/>
      <c r="R26" s="54"/>
      <c r="S26" s="54"/>
      <c r="T26" s="24"/>
      <c r="U26" s="24"/>
      <c r="V26" s="24"/>
      <c r="W26" s="24"/>
      <c r="X26" s="77"/>
      <c r="Y26" s="54"/>
      <c r="Z26" s="54"/>
      <c r="AA26" s="54"/>
      <c r="AB26" s="54"/>
      <c r="AC26" s="24"/>
      <c r="AD26" s="54"/>
      <c r="AE26" s="54"/>
      <c r="AF26" s="54"/>
      <c r="AG26" s="54"/>
      <c r="AH26" s="54"/>
      <c r="AI26" s="54"/>
    </row>
    <row r="27" spans="1:36" ht="15" customHeight="1" x14ac:dyDescent="0.25">
      <c r="A27" s="10"/>
      <c r="B27" s="54"/>
      <c r="C27" s="54"/>
      <c r="D27" s="54" t="s">
        <v>99</v>
      </c>
      <c r="E27" s="54"/>
      <c r="F27" s="54"/>
      <c r="G27" s="54"/>
      <c r="H27" s="54"/>
      <c r="I27" s="54"/>
      <c r="J27" s="54"/>
      <c r="K27" s="54"/>
      <c r="L27" s="54"/>
      <c r="M27" s="54"/>
      <c r="N27" s="58"/>
      <c r="O27" s="24"/>
      <c r="P27" s="54"/>
      <c r="Q27" s="58"/>
      <c r="R27" s="54"/>
      <c r="S27" s="54"/>
      <c r="T27" s="24"/>
      <c r="U27" s="24"/>
      <c r="V27" s="24"/>
      <c r="W27" s="24"/>
      <c r="X27" s="77"/>
      <c r="Y27" s="54"/>
      <c r="Z27" s="54"/>
      <c r="AA27" s="54"/>
      <c r="AB27" s="54"/>
      <c r="AC27" s="24"/>
      <c r="AD27" s="54"/>
      <c r="AE27" s="54"/>
      <c r="AF27" s="54"/>
      <c r="AG27" s="54"/>
      <c r="AH27" s="54"/>
      <c r="AI27" s="54"/>
    </row>
    <row r="28" spans="1:36" ht="15" customHeight="1" x14ac:dyDescent="0.25">
      <c r="A28" s="10"/>
      <c r="B28" s="54"/>
      <c r="C28" s="54"/>
      <c r="D28" s="54" t="s">
        <v>57</v>
      </c>
      <c r="E28" s="54"/>
      <c r="F28" s="54"/>
      <c r="G28" s="54"/>
      <c r="H28" s="54"/>
      <c r="I28" s="54"/>
      <c r="J28" s="54"/>
      <c r="K28" s="54"/>
      <c r="L28" s="54"/>
      <c r="M28" s="54"/>
      <c r="N28" s="58"/>
      <c r="O28" s="24"/>
      <c r="P28" s="54"/>
      <c r="Q28" s="58"/>
      <c r="R28" s="54"/>
      <c r="S28" s="54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10"/>
      <c r="B29" s="54"/>
      <c r="C29" s="54"/>
      <c r="D29" s="54" t="s">
        <v>100</v>
      </c>
      <c r="E29" s="54"/>
      <c r="F29" s="54"/>
      <c r="G29" s="54"/>
      <c r="H29" s="54"/>
      <c r="I29" s="54"/>
      <c r="J29" s="54"/>
      <c r="K29" s="54"/>
      <c r="L29" s="54"/>
      <c r="M29" s="54"/>
      <c r="N29" s="58"/>
      <c r="O29" s="24"/>
      <c r="P29" s="54"/>
      <c r="Q29" s="58"/>
      <c r="R29" s="54"/>
      <c r="S29" s="54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10"/>
      <c r="B30" s="54"/>
      <c r="C30" s="54"/>
      <c r="D30" s="54" t="s">
        <v>58</v>
      </c>
      <c r="E30" s="54"/>
      <c r="F30" s="54"/>
      <c r="G30" s="54"/>
      <c r="H30" s="54"/>
      <c r="I30" s="54"/>
      <c r="J30" s="54"/>
      <c r="K30" s="54"/>
      <c r="L30" s="54"/>
      <c r="M30" s="54"/>
      <c r="N30" s="58"/>
      <c r="O30" s="24"/>
      <c r="P30" s="54"/>
      <c r="Q30" s="58"/>
      <c r="R30" s="54"/>
      <c r="S30" s="54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10"/>
      <c r="B31" s="54"/>
      <c r="C31" s="3"/>
      <c r="D31" s="3"/>
      <c r="E31" s="54"/>
      <c r="F31" s="54"/>
      <c r="G31" s="54"/>
      <c r="H31" s="54"/>
      <c r="I31" s="54"/>
      <c r="J31" s="54"/>
      <c r="K31" s="54"/>
      <c r="L31" s="54"/>
      <c r="M31" s="78"/>
      <c r="N31" s="78"/>
      <c r="O31" s="24"/>
      <c r="P31" s="54"/>
      <c r="Q31" s="58"/>
      <c r="R31" s="54"/>
      <c r="S31" s="54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10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24"/>
      <c r="P32" s="54"/>
      <c r="Q32" s="58"/>
      <c r="R32" s="54"/>
      <c r="S32" s="54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10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24"/>
      <c r="P33" s="54"/>
      <c r="Q33" s="58"/>
      <c r="R33" s="54"/>
      <c r="S33" s="54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1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24"/>
      <c r="P34" s="54"/>
      <c r="Q34" s="58"/>
      <c r="R34" s="54"/>
      <c r="S34" s="54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10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24"/>
      <c r="P35" s="54"/>
      <c r="Q35" s="58"/>
      <c r="R35" s="54"/>
      <c r="S35" s="54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10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24"/>
      <c r="P36" s="54"/>
      <c r="Q36" s="58"/>
      <c r="R36" s="54"/>
      <c r="S36" s="54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10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24"/>
      <c r="P37" s="54"/>
      <c r="Q37" s="58"/>
      <c r="R37" s="54"/>
      <c r="S37" s="54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10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24"/>
      <c r="P38" s="54"/>
      <c r="Q38" s="58"/>
      <c r="R38" s="54"/>
      <c r="S38" s="54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10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24"/>
      <c r="P39" s="54"/>
      <c r="Q39" s="58"/>
      <c r="R39" s="54"/>
      <c r="S39" s="54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10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24"/>
      <c r="P40" s="54"/>
      <c r="Q40" s="58"/>
      <c r="R40" s="54"/>
      <c r="S40" s="54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10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24"/>
      <c r="P41" s="54"/>
      <c r="Q41" s="58"/>
      <c r="R41" s="54"/>
      <c r="S41" s="54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10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24"/>
      <c r="P42" s="54"/>
      <c r="Q42" s="58"/>
      <c r="R42" s="54"/>
      <c r="S42" s="54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10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24"/>
      <c r="P43" s="54"/>
      <c r="Q43" s="58"/>
      <c r="R43" s="54"/>
      <c r="S43" s="54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10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24"/>
      <c r="P44" s="54"/>
      <c r="Q44" s="58"/>
      <c r="R44" s="54"/>
      <c r="S44" s="54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10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24"/>
      <c r="P45" s="54"/>
      <c r="Q45" s="58"/>
      <c r="R45" s="54"/>
      <c r="S45" s="54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10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24"/>
      <c r="P46" s="54"/>
      <c r="Q46" s="58"/>
      <c r="R46" s="54"/>
      <c r="S46" s="54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10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24"/>
      <c r="P47" s="54"/>
      <c r="Q47" s="58"/>
      <c r="R47" s="54"/>
      <c r="S47" s="54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10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24"/>
      <c r="P48" s="54"/>
      <c r="Q48" s="58"/>
      <c r="R48" s="54"/>
      <c r="S48" s="54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10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24"/>
      <c r="P49" s="54"/>
      <c r="Q49" s="58"/>
      <c r="R49" s="54"/>
      <c r="S49" s="54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10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24"/>
      <c r="P50" s="54"/>
      <c r="Q50" s="58"/>
      <c r="R50" s="54"/>
      <c r="S50" s="54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10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24"/>
      <c r="P51" s="54"/>
      <c r="Q51" s="58"/>
      <c r="R51" s="54"/>
      <c r="S51" s="54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10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24"/>
      <c r="P52" s="54"/>
      <c r="Q52" s="58"/>
      <c r="R52" s="54"/>
      <c r="S52" s="54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10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24"/>
      <c r="P53" s="54"/>
      <c r="Q53" s="58"/>
      <c r="R53" s="54"/>
      <c r="S53" s="54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10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24"/>
      <c r="P54" s="54"/>
      <c r="Q54" s="58"/>
      <c r="R54" s="54"/>
      <c r="S54" s="54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10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24"/>
      <c r="P55" s="54"/>
      <c r="Q55" s="58"/>
      <c r="R55" s="54"/>
      <c r="S55" s="54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10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24"/>
      <c r="P56" s="54"/>
      <c r="Q56" s="58"/>
      <c r="R56" s="54"/>
      <c r="S56" s="54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10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24"/>
      <c r="P57" s="54"/>
      <c r="Q57" s="58"/>
      <c r="R57" s="54"/>
      <c r="S57" s="54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10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24"/>
      <c r="P58" s="54"/>
      <c r="Q58" s="58"/>
      <c r="R58" s="54"/>
      <c r="S58" s="54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10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24"/>
      <c r="P59" s="54"/>
      <c r="Q59" s="58"/>
      <c r="R59" s="54"/>
      <c r="S59" s="54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10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24"/>
      <c r="P60" s="54"/>
      <c r="Q60" s="58"/>
      <c r="R60" s="54"/>
      <c r="S60" s="54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10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24"/>
      <c r="P61" s="54"/>
      <c r="Q61" s="58"/>
      <c r="R61" s="54"/>
      <c r="S61" s="54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10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24"/>
      <c r="P62" s="54"/>
      <c r="Q62" s="58"/>
      <c r="R62" s="54"/>
      <c r="S62" s="54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10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24"/>
      <c r="P63" s="54"/>
      <c r="Q63" s="58"/>
      <c r="R63" s="54"/>
      <c r="S63" s="54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10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24"/>
      <c r="P64" s="54"/>
      <c r="Q64" s="58"/>
      <c r="R64" s="54"/>
      <c r="S64" s="54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10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24"/>
      <c r="P65" s="54"/>
      <c r="Q65" s="58"/>
      <c r="R65" s="54"/>
      <c r="S65" s="54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10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24"/>
      <c r="P66" s="54"/>
      <c r="Q66" s="58"/>
      <c r="R66" s="54"/>
      <c r="S66" s="54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10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24"/>
      <c r="P67" s="54"/>
      <c r="Q67" s="58"/>
      <c r="R67" s="54"/>
      <c r="S67" s="54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10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24"/>
      <c r="P68" s="54"/>
      <c r="Q68" s="58"/>
      <c r="R68" s="54"/>
      <c r="S68" s="54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10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24"/>
      <c r="P69" s="54"/>
      <c r="Q69" s="58"/>
      <c r="R69" s="54"/>
      <c r="S69" s="54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10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24"/>
      <c r="P70" s="54"/>
      <c r="Q70" s="58"/>
      <c r="R70" s="54"/>
      <c r="S70" s="54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10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24"/>
      <c r="P71" s="54"/>
      <c r="Q71" s="58"/>
      <c r="R71" s="54"/>
      <c r="S71" s="54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10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24"/>
      <c r="P72" s="54"/>
      <c r="Q72" s="58"/>
      <c r="R72" s="54"/>
      <c r="S72" s="54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10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24"/>
      <c r="P73" s="54"/>
      <c r="Q73" s="58"/>
      <c r="R73" s="54"/>
      <c r="S73" s="54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10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24"/>
      <c r="P74" s="54"/>
      <c r="Q74" s="58"/>
      <c r="R74" s="54"/>
      <c r="S74" s="54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10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24"/>
      <c r="P75" s="54"/>
      <c r="Q75" s="58"/>
      <c r="R75" s="54"/>
      <c r="S75" s="54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10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24"/>
      <c r="P76" s="54"/>
      <c r="Q76" s="58"/>
      <c r="R76" s="54"/>
      <c r="S76" s="54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10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24"/>
      <c r="P77" s="54"/>
      <c r="Q77" s="58"/>
      <c r="R77" s="54"/>
      <c r="S77" s="54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10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24"/>
      <c r="P78" s="54"/>
      <c r="Q78" s="58"/>
      <c r="R78" s="54"/>
      <c r="S78" s="54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10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24"/>
      <c r="P79" s="54"/>
      <c r="Q79" s="58"/>
      <c r="R79" s="54"/>
      <c r="S79" s="54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10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24"/>
      <c r="P80" s="54"/>
      <c r="Q80" s="58"/>
      <c r="R80" s="54"/>
      <c r="S80" s="54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10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24"/>
      <c r="P81" s="54"/>
      <c r="Q81" s="58"/>
      <c r="R81" s="54"/>
      <c r="S81" s="54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10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24"/>
      <c r="P82" s="54"/>
      <c r="Q82" s="58"/>
      <c r="R82" s="54"/>
      <c r="S82" s="54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10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24"/>
      <c r="P83" s="54"/>
      <c r="Q83" s="58"/>
      <c r="R83" s="54"/>
      <c r="S83" s="54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10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24"/>
      <c r="P84" s="54"/>
      <c r="Q84" s="58"/>
      <c r="R84" s="54"/>
      <c r="S84" s="54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10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24"/>
      <c r="P85" s="54"/>
      <c r="Q85" s="58"/>
      <c r="R85" s="54"/>
      <c r="S85" s="54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10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24"/>
      <c r="P86" s="54"/>
      <c r="Q86" s="58"/>
      <c r="R86" s="54"/>
      <c r="S86" s="54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10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24"/>
      <c r="P87" s="54"/>
      <c r="Q87" s="58"/>
      <c r="R87" s="54"/>
      <c r="S87" s="54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10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24"/>
      <c r="P88" s="54"/>
      <c r="Q88" s="58"/>
      <c r="R88" s="54"/>
      <c r="S88" s="54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10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24"/>
      <c r="P89" s="54"/>
      <c r="Q89" s="58"/>
      <c r="R89" s="54"/>
      <c r="S89" s="54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10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24"/>
      <c r="P90" s="54"/>
      <c r="Q90" s="58"/>
      <c r="R90" s="54"/>
      <c r="S90" s="54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10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24"/>
      <c r="P91" s="54"/>
      <c r="Q91" s="58"/>
      <c r="R91" s="54"/>
      <c r="S91" s="54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10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24"/>
      <c r="P92" s="54"/>
      <c r="Q92" s="58"/>
      <c r="R92" s="54"/>
      <c r="S92" s="54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10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24"/>
      <c r="P93" s="54"/>
      <c r="Q93" s="58"/>
      <c r="R93" s="54"/>
      <c r="S93" s="54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10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24"/>
      <c r="P94" s="54"/>
      <c r="Q94" s="58"/>
      <c r="R94" s="54"/>
      <c r="S94" s="54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10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24"/>
      <c r="P95" s="54"/>
      <c r="Q95" s="58"/>
      <c r="R95" s="54"/>
      <c r="S95" s="54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10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24"/>
      <c r="P96" s="54"/>
      <c r="Q96" s="58"/>
      <c r="R96" s="54"/>
      <c r="S96" s="54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10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24"/>
      <c r="P97" s="54"/>
      <c r="Q97" s="58"/>
      <c r="R97" s="54"/>
      <c r="S97" s="54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10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4"/>
      <c r="P98" s="54"/>
      <c r="Q98" s="58"/>
      <c r="R98" s="54"/>
      <c r="S98" s="54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10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24"/>
      <c r="P99" s="54"/>
      <c r="Q99" s="58"/>
      <c r="R99" s="54"/>
      <c r="S99" s="54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10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24"/>
      <c r="P100" s="54"/>
      <c r="Q100" s="58"/>
      <c r="R100" s="54"/>
      <c r="S100" s="54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10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24"/>
      <c r="P101" s="54"/>
      <c r="Q101" s="58"/>
      <c r="R101" s="54"/>
      <c r="S101" s="54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10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24"/>
      <c r="P102" s="54"/>
      <c r="Q102" s="58"/>
      <c r="R102" s="54"/>
      <c r="S102" s="54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10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24"/>
      <c r="P103" s="54"/>
      <c r="Q103" s="58"/>
      <c r="R103" s="54"/>
      <c r="S103" s="54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10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24"/>
      <c r="P104" s="54"/>
      <c r="Q104" s="58"/>
      <c r="R104" s="54"/>
      <c r="S104" s="54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10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24"/>
      <c r="P105" s="54"/>
      <c r="Q105" s="58"/>
      <c r="R105" s="54"/>
      <c r="S105" s="54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10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24"/>
      <c r="P106" s="54"/>
      <c r="Q106" s="58"/>
      <c r="R106" s="54"/>
      <c r="S106" s="54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10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24"/>
      <c r="P107" s="54"/>
      <c r="Q107" s="58"/>
      <c r="R107" s="54"/>
      <c r="S107" s="54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10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24"/>
      <c r="P108" s="54"/>
      <c r="Q108" s="58"/>
      <c r="R108" s="54"/>
      <c r="S108" s="54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10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24"/>
      <c r="P109" s="54"/>
      <c r="Q109" s="58"/>
      <c r="R109" s="54"/>
      <c r="S109" s="54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10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24"/>
      <c r="P110" s="54"/>
      <c r="Q110" s="58"/>
      <c r="R110" s="54"/>
      <c r="S110" s="54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10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24"/>
      <c r="P111" s="54"/>
      <c r="Q111" s="58"/>
      <c r="R111" s="54"/>
      <c r="S111" s="54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10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24"/>
      <c r="P112" s="54"/>
      <c r="Q112" s="58"/>
      <c r="R112" s="54"/>
      <c r="S112" s="54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10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24"/>
      <c r="P113" s="54"/>
      <c r="Q113" s="58"/>
      <c r="R113" s="54"/>
      <c r="S113" s="54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10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24"/>
      <c r="P114" s="54"/>
      <c r="Q114" s="58"/>
      <c r="R114" s="54"/>
      <c r="S114" s="54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10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24"/>
      <c r="P115" s="54"/>
      <c r="Q115" s="58"/>
      <c r="R115" s="54"/>
      <c r="S115" s="54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10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24"/>
      <c r="P116" s="54"/>
      <c r="Q116" s="58"/>
      <c r="R116" s="54"/>
      <c r="S116" s="54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10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24"/>
      <c r="P117" s="54"/>
      <c r="Q117" s="58"/>
      <c r="R117" s="54"/>
      <c r="S117" s="54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10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24"/>
      <c r="P118" s="54"/>
      <c r="Q118" s="58"/>
      <c r="R118" s="54"/>
      <c r="S118" s="54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10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24"/>
      <c r="P119" s="54"/>
      <c r="Q119" s="58"/>
      <c r="R119" s="54"/>
      <c r="S119" s="54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10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24"/>
      <c r="P120" s="54"/>
      <c r="Q120" s="58"/>
      <c r="R120" s="54"/>
      <c r="S120" s="54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10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24"/>
      <c r="P121" s="54"/>
      <c r="Q121" s="58"/>
      <c r="R121" s="54"/>
      <c r="S121" s="54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10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24"/>
      <c r="P122" s="54"/>
      <c r="Q122" s="58"/>
      <c r="R122" s="54"/>
      <c r="S122" s="54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10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24"/>
      <c r="P123" s="54"/>
      <c r="Q123" s="58"/>
      <c r="R123" s="54"/>
      <c r="S123" s="54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10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24"/>
      <c r="P124" s="54"/>
      <c r="Q124" s="58"/>
      <c r="R124" s="54"/>
      <c r="S124" s="54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10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24"/>
      <c r="P125" s="54"/>
      <c r="Q125" s="58"/>
      <c r="R125" s="54"/>
      <c r="S125" s="54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10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24"/>
      <c r="P126" s="54"/>
      <c r="Q126" s="58"/>
      <c r="R126" s="54"/>
      <c r="S126" s="54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10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24"/>
      <c r="P127" s="54"/>
      <c r="Q127" s="58"/>
      <c r="R127" s="54"/>
      <c r="S127" s="54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10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24"/>
      <c r="P128" s="54"/>
      <c r="Q128" s="58"/>
      <c r="R128" s="54"/>
      <c r="S128" s="54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10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24"/>
      <c r="P129" s="54"/>
      <c r="Q129" s="58"/>
      <c r="R129" s="54"/>
      <c r="S129" s="54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10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24"/>
      <c r="P130" s="54"/>
      <c r="Q130" s="58"/>
      <c r="R130" s="54"/>
      <c r="S130" s="54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10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24"/>
      <c r="P131" s="54"/>
      <c r="Q131" s="58"/>
      <c r="R131" s="54"/>
      <c r="S131" s="54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10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24"/>
      <c r="P132" s="54"/>
      <c r="Q132" s="58"/>
      <c r="R132" s="54"/>
      <c r="S132" s="54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10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24"/>
      <c r="P133" s="54"/>
      <c r="Q133" s="58"/>
      <c r="R133" s="54"/>
      <c r="S133" s="54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10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24"/>
      <c r="P134" s="54"/>
      <c r="Q134" s="58"/>
      <c r="R134" s="54"/>
      <c r="S134" s="54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10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24"/>
      <c r="P135" s="54"/>
      <c r="Q135" s="58"/>
      <c r="R135" s="54"/>
      <c r="S135" s="54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10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24"/>
      <c r="P136" s="54"/>
      <c r="Q136" s="58"/>
      <c r="R136" s="54"/>
      <c r="S136" s="54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10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24"/>
      <c r="P137" s="54"/>
      <c r="Q137" s="58"/>
      <c r="R137" s="54"/>
      <c r="S137" s="54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10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24"/>
      <c r="P138" s="54"/>
      <c r="Q138" s="58"/>
      <c r="R138" s="54"/>
      <c r="S138" s="54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10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24"/>
      <c r="P139" s="54"/>
      <c r="Q139" s="58"/>
      <c r="R139" s="54"/>
      <c r="S139" s="54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10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24"/>
      <c r="P140" s="54"/>
      <c r="Q140" s="58"/>
      <c r="R140" s="54"/>
      <c r="S140" s="54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10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24"/>
      <c r="P141" s="54"/>
      <c r="Q141" s="58"/>
      <c r="R141" s="54"/>
      <c r="S141" s="54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10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24"/>
      <c r="P142" s="54"/>
      <c r="Q142" s="58"/>
      <c r="R142" s="54"/>
      <c r="S142" s="54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10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24"/>
      <c r="P143" s="54"/>
      <c r="Q143" s="58"/>
      <c r="R143" s="54"/>
      <c r="S143" s="54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10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24"/>
      <c r="P144" s="54"/>
      <c r="Q144" s="58"/>
      <c r="R144" s="54"/>
      <c r="S144" s="54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10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24"/>
      <c r="P145" s="54"/>
      <c r="Q145" s="58"/>
      <c r="R145" s="54"/>
      <c r="S145" s="54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10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24"/>
      <c r="P146" s="54"/>
      <c r="Q146" s="58"/>
      <c r="R146" s="54"/>
      <c r="S146" s="54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10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24"/>
      <c r="P147" s="54"/>
      <c r="Q147" s="58"/>
      <c r="R147" s="54"/>
      <c r="S147" s="54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10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24"/>
      <c r="P148" s="54"/>
      <c r="Q148" s="58"/>
      <c r="R148" s="54"/>
      <c r="S148" s="54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10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24"/>
      <c r="P149" s="54"/>
      <c r="Q149" s="58"/>
      <c r="R149" s="54"/>
      <c r="S149" s="54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</row>
    <row r="151" spans="1:36" ht="15" customHeight="1" x14ac:dyDescent="0.2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</row>
    <row r="152" spans="1:36" ht="15" customHeight="1" x14ac:dyDescent="0.2"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</row>
    <row r="153" spans="1:36" ht="15" customHeight="1" x14ac:dyDescent="0.2"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</row>
    <row r="154" spans="1:36" ht="15" customHeight="1" x14ac:dyDescent="0.2"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</row>
    <row r="155" spans="1:36" ht="15" customHeight="1" x14ac:dyDescent="0.2"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</row>
    <row r="156" spans="1:36" ht="15" customHeight="1" x14ac:dyDescent="0.2"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</row>
    <row r="157" spans="1:36" ht="15" customHeight="1" x14ac:dyDescent="0.2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57" customWidth="1"/>
    <col min="13" max="13" width="6.28515625" style="57" customWidth="1"/>
    <col min="14" max="14" width="6.140625" style="57" customWidth="1"/>
    <col min="15" max="15" width="6.28515625" style="57" customWidth="1"/>
    <col min="16" max="16" width="0.7109375" style="5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7" customWidth="1"/>
    <col min="38" max="38" width="0.7109375" style="5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4"/>
      <c r="B1" s="4" t="s">
        <v>34</v>
      </c>
      <c r="C1" s="5"/>
      <c r="D1" s="6"/>
      <c r="E1" s="7" t="s">
        <v>62</v>
      </c>
      <c r="F1" s="141"/>
      <c r="G1" s="84"/>
      <c r="H1" s="84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41"/>
      <c r="AB1" s="141"/>
      <c r="AC1" s="84"/>
      <c r="AD1" s="84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119" t="s">
        <v>63</v>
      </c>
      <c r="C2" s="142"/>
      <c r="D2" s="143"/>
      <c r="E2" s="14" t="s">
        <v>13</v>
      </c>
      <c r="F2" s="15"/>
      <c r="G2" s="15"/>
      <c r="H2" s="15"/>
      <c r="I2" s="21"/>
      <c r="J2" s="16"/>
      <c r="K2" s="91"/>
      <c r="L2" s="23" t="s">
        <v>97</v>
      </c>
      <c r="M2" s="15"/>
      <c r="N2" s="15"/>
      <c r="O2" s="22"/>
      <c r="P2" s="20"/>
      <c r="Q2" s="23" t="s">
        <v>95</v>
      </c>
      <c r="R2" s="15"/>
      <c r="S2" s="15"/>
      <c r="T2" s="15"/>
      <c r="U2" s="21"/>
      <c r="V2" s="22"/>
      <c r="W2" s="20"/>
      <c r="X2" s="27" t="s">
        <v>89</v>
      </c>
      <c r="Y2" s="28"/>
      <c r="Z2" s="120"/>
      <c r="AA2" s="14" t="s">
        <v>13</v>
      </c>
      <c r="AB2" s="15"/>
      <c r="AC2" s="15"/>
      <c r="AD2" s="15"/>
      <c r="AE2" s="21"/>
      <c r="AF2" s="16"/>
      <c r="AG2" s="91"/>
      <c r="AH2" s="23" t="s">
        <v>94</v>
      </c>
      <c r="AI2" s="15"/>
      <c r="AJ2" s="15"/>
      <c r="AK2" s="22"/>
      <c r="AL2" s="20"/>
      <c r="AM2" s="23" t="s">
        <v>95</v>
      </c>
      <c r="AN2" s="15"/>
      <c r="AO2" s="15"/>
      <c r="AP2" s="15"/>
      <c r="AQ2" s="21"/>
      <c r="AR2" s="22"/>
      <c r="AS2" s="121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1"/>
      <c r="L3" s="19" t="s">
        <v>5</v>
      </c>
      <c r="M3" s="19" t="s">
        <v>6</v>
      </c>
      <c r="N3" s="19" t="s">
        <v>88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1"/>
      <c r="AH3" s="19" t="s">
        <v>5</v>
      </c>
      <c r="AI3" s="19" t="s">
        <v>6</v>
      </c>
      <c r="AJ3" s="19" t="s">
        <v>88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1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146"/>
      <c r="C4" s="47"/>
      <c r="D4" s="4"/>
      <c r="E4" s="32"/>
      <c r="F4" s="32"/>
      <c r="G4" s="32"/>
      <c r="H4" s="45"/>
      <c r="I4" s="32"/>
      <c r="J4" s="49"/>
      <c r="K4" s="57"/>
      <c r="L4" s="122"/>
      <c r="M4" s="19"/>
      <c r="N4" s="19"/>
      <c r="O4" s="19"/>
      <c r="P4" s="24"/>
      <c r="Q4" s="32"/>
      <c r="R4" s="32"/>
      <c r="S4" s="45"/>
      <c r="T4" s="32"/>
      <c r="U4" s="32"/>
      <c r="V4" s="144"/>
      <c r="W4" s="57"/>
      <c r="X4" s="32">
        <v>1997</v>
      </c>
      <c r="Y4" s="32" t="s">
        <v>53</v>
      </c>
      <c r="Z4" s="150" t="s">
        <v>60</v>
      </c>
      <c r="AA4" s="32">
        <v>10</v>
      </c>
      <c r="AB4" s="32">
        <v>0</v>
      </c>
      <c r="AC4" s="32">
        <v>5</v>
      </c>
      <c r="AD4" s="45">
        <v>1</v>
      </c>
      <c r="AE4" s="32"/>
      <c r="AF4" s="49"/>
      <c r="AG4" s="57"/>
      <c r="AH4" s="122"/>
      <c r="AI4" s="19"/>
      <c r="AJ4" s="19"/>
      <c r="AK4" s="19"/>
      <c r="AL4" s="24"/>
      <c r="AM4" s="32"/>
      <c r="AN4" s="32"/>
      <c r="AO4" s="45"/>
      <c r="AP4" s="32"/>
      <c r="AQ4" s="32"/>
      <c r="AR4" s="45"/>
      <c r="AS4" s="57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32"/>
      <c r="C5" s="47"/>
      <c r="D5" s="4"/>
      <c r="E5" s="32"/>
      <c r="F5" s="32"/>
      <c r="G5" s="32"/>
      <c r="H5" s="45"/>
      <c r="I5" s="32"/>
      <c r="J5" s="49"/>
      <c r="K5" s="57"/>
      <c r="L5" s="122"/>
      <c r="M5" s="19"/>
      <c r="N5" s="19"/>
      <c r="O5" s="19"/>
      <c r="P5" s="24"/>
      <c r="Q5" s="32"/>
      <c r="R5" s="32"/>
      <c r="S5" s="45"/>
      <c r="T5" s="32"/>
      <c r="U5" s="32"/>
      <c r="V5" s="45"/>
      <c r="W5" s="57"/>
      <c r="X5" s="32">
        <v>1998</v>
      </c>
      <c r="Y5" s="32" t="s">
        <v>52</v>
      </c>
      <c r="Z5" s="150" t="s">
        <v>60</v>
      </c>
      <c r="AA5" s="32"/>
      <c r="AB5" s="32"/>
      <c r="AC5" s="32"/>
      <c r="AD5" s="45"/>
      <c r="AE5" s="32"/>
      <c r="AF5" s="49"/>
      <c r="AG5" s="57"/>
      <c r="AH5" s="122"/>
      <c r="AI5" s="19"/>
      <c r="AJ5" s="19"/>
      <c r="AK5" s="19"/>
      <c r="AL5" s="24"/>
      <c r="AM5" s="32"/>
      <c r="AN5" s="32"/>
      <c r="AO5" s="32"/>
      <c r="AP5" s="32"/>
      <c r="AQ5" s="32"/>
      <c r="AR5" s="151"/>
      <c r="AS5" s="57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32">
        <v>1999</v>
      </c>
      <c r="C6" s="32" t="s">
        <v>61</v>
      </c>
      <c r="D6" s="150" t="s">
        <v>60</v>
      </c>
      <c r="E6" s="32"/>
      <c r="F6" s="32"/>
      <c r="G6" s="45"/>
      <c r="H6" s="32"/>
      <c r="I6" s="32"/>
      <c r="J6" s="32"/>
      <c r="K6" s="57"/>
      <c r="L6" s="122"/>
      <c r="M6" s="19"/>
      <c r="N6" s="19"/>
      <c r="O6" s="19"/>
      <c r="Q6" s="32"/>
      <c r="R6" s="32"/>
      <c r="S6" s="45"/>
      <c r="T6" s="32"/>
      <c r="U6" s="32"/>
      <c r="V6" s="45"/>
      <c r="W6" s="57"/>
      <c r="X6" s="32"/>
      <c r="Y6" s="47"/>
      <c r="Z6" s="4"/>
      <c r="AA6" s="32"/>
      <c r="AB6" s="32"/>
      <c r="AC6" s="32"/>
      <c r="AD6" s="45"/>
      <c r="AE6" s="32"/>
      <c r="AF6" s="49"/>
      <c r="AG6" s="57"/>
      <c r="AH6" s="122"/>
      <c r="AI6" s="19"/>
      <c r="AJ6" s="19"/>
      <c r="AK6" s="19"/>
      <c r="AM6" s="32"/>
      <c r="AN6" s="32"/>
      <c r="AO6" s="45"/>
      <c r="AP6" s="32"/>
      <c r="AQ6" s="32"/>
      <c r="AR6" s="45"/>
      <c r="AS6" s="57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32">
        <v>2000</v>
      </c>
      <c r="C7" s="32" t="s">
        <v>35</v>
      </c>
      <c r="D7" s="150" t="s">
        <v>36</v>
      </c>
      <c r="E7" s="32">
        <v>7</v>
      </c>
      <c r="F7" s="32">
        <v>0</v>
      </c>
      <c r="G7" s="45">
        <v>5</v>
      </c>
      <c r="H7" s="32">
        <v>1</v>
      </c>
      <c r="I7" s="32">
        <v>16</v>
      </c>
      <c r="J7" s="49">
        <v>0.53333333333333333</v>
      </c>
      <c r="K7" s="91">
        <v>30</v>
      </c>
      <c r="L7" s="122"/>
      <c r="M7" s="19"/>
      <c r="N7" s="19"/>
      <c r="O7" s="19"/>
      <c r="Q7" s="32"/>
      <c r="R7" s="32"/>
      <c r="S7" s="45"/>
      <c r="T7" s="32"/>
      <c r="U7" s="32"/>
      <c r="V7" s="45"/>
      <c r="W7" s="57"/>
      <c r="X7" s="32"/>
      <c r="Y7" s="47"/>
      <c r="Z7" s="4"/>
      <c r="AA7" s="32"/>
      <c r="AB7" s="32"/>
      <c r="AC7" s="32"/>
      <c r="AD7" s="45"/>
      <c r="AE7" s="32"/>
      <c r="AF7" s="49"/>
      <c r="AG7" s="57"/>
      <c r="AH7" s="122"/>
      <c r="AI7" s="19"/>
      <c r="AJ7" s="19"/>
      <c r="AK7" s="19"/>
      <c r="AM7" s="32"/>
      <c r="AN7" s="32"/>
      <c r="AO7" s="45"/>
      <c r="AP7" s="32"/>
      <c r="AQ7" s="32"/>
      <c r="AR7" s="45"/>
      <c r="AS7" s="57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32"/>
      <c r="C8" s="47"/>
      <c r="D8" s="4"/>
      <c r="E8" s="32"/>
      <c r="F8" s="32"/>
      <c r="G8" s="32"/>
      <c r="H8" s="45"/>
      <c r="I8" s="32"/>
      <c r="J8" s="49"/>
      <c r="K8" s="57"/>
      <c r="L8" s="122"/>
      <c r="M8" s="19"/>
      <c r="N8" s="19"/>
      <c r="O8" s="19"/>
      <c r="Q8" s="32"/>
      <c r="R8" s="32"/>
      <c r="S8" s="45"/>
      <c r="T8" s="32"/>
      <c r="U8" s="32"/>
      <c r="V8" s="45"/>
      <c r="W8" s="57"/>
      <c r="X8" s="32">
        <v>2001</v>
      </c>
      <c r="Y8" s="32" t="s">
        <v>48</v>
      </c>
      <c r="Z8" s="4" t="s">
        <v>56</v>
      </c>
      <c r="AA8" s="32">
        <v>17</v>
      </c>
      <c r="AB8" s="32">
        <v>0</v>
      </c>
      <c r="AC8" s="32">
        <v>10</v>
      </c>
      <c r="AD8" s="45">
        <v>8</v>
      </c>
      <c r="AE8" s="32">
        <v>55</v>
      </c>
      <c r="AF8" s="49">
        <v>0.56100000000000005</v>
      </c>
      <c r="AG8" s="57">
        <v>98</v>
      </c>
      <c r="AH8" s="122"/>
      <c r="AI8" s="19"/>
      <c r="AJ8" s="19"/>
      <c r="AK8" s="19"/>
      <c r="AM8" s="44"/>
      <c r="AN8" s="32"/>
      <c r="AO8" s="45"/>
      <c r="AP8" s="32"/>
      <c r="AQ8" s="32"/>
      <c r="AR8" s="45"/>
      <c r="AS8" s="57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32"/>
      <c r="C9" s="47"/>
      <c r="D9" s="4"/>
      <c r="E9" s="32"/>
      <c r="F9" s="32"/>
      <c r="G9" s="32"/>
      <c r="H9" s="45"/>
      <c r="I9" s="32"/>
      <c r="J9" s="49"/>
      <c r="K9" s="57"/>
      <c r="L9" s="122"/>
      <c r="M9" s="19"/>
      <c r="N9" s="19"/>
      <c r="O9" s="19"/>
      <c r="Q9" s="32"/>
      <c r="R9" s="32"/>
      <c r="S9" s="45"/>
      <c r="T9" s="32"/>
      <c r="U9" s="32"/>
      <c r="V9" s="45"/>
      <c r="W9" s="57"/>
      <c r="X9" s="32">
        <v>2002</v>
      </c>
      <c r="Y9" s="32" t="s">
        <v>49</v>
      </c>
      <c r="Z9" s="4" t="s">
        <v>50</v>
      </c>
      <c r="AA9" s="32">
        <v>14</v>
      </c>
      <c r="AB9" s="32">
        <v>1</v>
      </c>
      <c r="AC9" s="32">
        <v>8</v>
      </c>
      <c r="AD9" s="45">
        <v>8</v>
      </c>
      <c r="AE9" s="32">
        <v>40</v>
      </c>
      <c r="AF9" s="49">
        <v>0.49399999999999999</v>
      </c>
      <c r="AG9" s="57">
        <v>81</v>
      </c>
      <c r="AH9" s="122"/>
      <c r="AI9" s="19"/>
      <c r="AJ9" s="19"/>
      <c r="AK9" s="19"/>
      <c r="AM9" s="32"/>
      <c r="AN9" s="32"/>
      <c r="AO9" s="45"/>
      <c r="AP9" s="32"/>
      <c r="AQ9" s="32"/>
      <c r="AR9" s="45"/>
      <c r="AS9" s="57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32"/>
      <c r="C10" s="47"/>
      <c r="D10" s="4"/>
      <c r="E10" s="32"/>
      <c r="F10" s="32"/>
      <c r="G10" s="32"/>
      <c r="H10" s="45"/>
      <c r="I10" s="32"/>
      <c r="J10" s="49"/>
      <c r="K10" s="57"/>
      <c r="L10" s="122"/>
      <c r="M10" s="19"/>
      <c r="N10" s="19"/>
      <c r="O10" s="19"/>
      <c r="Q10" s="32"/>
      <c r="R10" s="32"/>
      <c r="S10" s="45"/>
      <c r="T10" s="32"/>
      <c r="U10" s="32"/>
      <c r="V10" s="45"/>
      <c r="W10" s="57"/>
      <c r="X10" s="32">
        <v>2003</v>
      </c>
      <c r="Y10" s="32" t="s">
        <v>93</v>
      </c>
      <c r="Z10" s="4" t="s">
        <v>55</v>
      </c>
      <c r="AA10" s="32">
        <v>17</v>
      </c>
      <c r="AB10" s="32">
        <v>5</v>
      </c>
      <c r="AC10" s="32">
        <v>37</v>
      </c>
      <c r="AD10" s="45">
        <v>23</v>
      </c>
      <c r="AE10" s="32">
        <v>94</v>
      </c>
      <c r="AF10" s="49">
        <v>0.64380000000000004</v>
      </c>
      <c r="AG10" s="57">
        <v>146</v>
      </c>
      <c r="AH10" s="139" t="s">
        <v>52</v>
      </c>
      <c r="AI10" s="19" t="s">
        <v>53</v>
      </c>
      <c r="AJ10" s="32" t="s">
        <v>52</v>
      </c>
      <c r="AK10" s="19" t="s">
        <v>49</v>
      </c>
      <c r="AM10" s="32">
        <v>3</v>
      </c>
      <c r="AN10" s="32">
        <v>0</v>
      </c>
      <c r="AO10" s="45">
        <v>4</v>
      </c>
      <c r="AP10" s="32">
        <v>1</v>
      </c>
      <c r="AQ10" s="32">
        <v>7</v>
      </c>
      <c r="AR10" s="151">
        <v>0.4375</v>
      </c>
      <c r="AS10" s="57">
        <v>16</v>
      </c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32"/>
      <c r="C11" s="47"/>
      <c r="D11" s="4"/>
      <c r="E11" s="32"/>
      <c r="F11" s="32"/>
      <c r="G11" s="32"/>
      <c r="H11" s="45"/>
      <c r="I11" s="32"/>
      <c r="J11" s="49"/>
      <c r="K11" s="57"/>
      <c r="L11" s="122"/>
      <c r="M11" s="19"/>
      <c r="N11" s="19"/>
      <c r="O11" s="19"/>
      <c r="Q11" s="32"/>
      <c r="R11" s="32"/>
      <c r="S11" s="45"/>
      <c r="T11" s="32"/>
      <c r="U11" s="32"/>
      <c r="V11" s="45"/>
      <c r="W11" s="57"/>
      <c r="X11" s="32">
        <v>2004</v>
      </c>
      <c r="Y11" s="32" t="s">
        <v>51</v>
      </c>
      <c r="Z11" s="4" t="s">
        <v>42</v>
      </c>
      <c r="AA11" s="32">
        <v>15</v>
      </c>
      <c r="AB11" s="32">
        <v>3</v>
      </c>
      <c r="AC11" s="32">
        <v>43</v>
      </c>
      <c r="AD11" s="45">
        <v>10</v>
      </c>
      <c r="AE11" s="32">
        <v>66</v>
      </c>
      <c r="AF11" s="49">
        <v>0.59099999999999997</v>
      </c>
      <c r="AG11" s="57">
        <v>122</v>
      </c>
      <c r="AH11" s="139" t="s">
        <v>52</v>
      </c>
      <c r="AI11" s="19"/>
      <c r="AJ11" s="32" t="s">
        <v>52</v>
      </c>
      <c r="AK11" s="19"/>
      <c r="AM11" s="32">
        <v>2</v>
      </c>
      <c r="AN11" s="32">
        <v>0</v>
      </c>
      <c r="AO11" s="32">
        <v>4</v>
      </c>
      <c r="AP11" s="32">
        <v>0</v>
      </c>
      <c r="AQ11" s="32">
        <v>5</v>
      </c>
      <c r="AR11" s="151">
        <v>0.41699999999999998</v>
      </c>
      <c r="AS11" s="57">
        <v>12</v>
      </c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32"/>
      <c r="C12" s="47"/>
      <c r="D12" s="4"/>
      <c r="E12" s="32"/>
      <c r="F12" s="32"/>
      <c r="G12" s="32"/>
      <c r="H12" s="45"/>
      <c r="I12" s="32"/>
      <c r="J12" s="49"/>
      <c r="K12" s="57"/>
      <c r="L12" s="122"/>
      <c r="M12" s="19"/>
      <c r="N12" s="19"/>
      <c r="O12" s="19"/>
      <c r="Q12" s="32"/>
      <c r="R12" s="32"/>
      <c r="S12" s="45"/>
      <c r="T12" s="32"/>
      <c r="U12" s="32"/>
      <c r="V12" s="45"/>
      <c r="W12" s="57"/>
      <c r="X12" s="32">
        <v>2005</v>
      </c>
      <c r="Y12" s="32" t="s">
        <v>51</v>
      </c>
      <c r="Z12" s="4" t="s">
        <v>42</v>
      </c>
      <c r="AA12" s="32">
        <v>15</v>
      </c>
      <c r="AB12" s="32">
        <v>2</v>
      </c>
      <c r="AC12" s="32">
        <v>28</v>
      </c>
      <c r="AD12" s="45">
        <v>10</v>
      </c>
      <c r="AE12" s="32">
        <v>75</v>
      </c>
      <c r="AF12" s="49">
        <v>0.59099999999999997</v>
      </c>
      <c r="AG12" s="57">
        <v>127</v>
      </c>
      <c r="AH12" s="122" t="s">
        <v>49</v>
      </c>
      <c r="AI12" s="19"/>
      <c r="AJ12" s="32" t="s">
        <v>51</v>
      </c>
      <c r="AK12" s="19"/>
      <c r="AM12" s="44"/>
      <c r="AN12" s="32"/>
      <c r="AO12" s="45"/>
      <c r="AP12" s="32"/>
      <c r="AQ12" s="32"/>
      <c r="AR12" s="45"/>
      <c r="AS12" s="57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32"/>
      <c r="C13" s="47"/>
      <c r="D13" s="4"/>
      <c r="E13" s="32"/>
      <c r="F13" s="32"/>
      <c r="G13" s="32"/>
      <c r="H13" s="45"/>
      <c r="I13" s="32"/>
      <c r="J13" s="49"/>
      <c r="K13" s="57"/>
      <c r="L13" s="122"/>
      <c r="M13" s="19"/>
      <c r="N13" s="19"/>
      <c r="O13" s="19"/>
      <c r="Q13" s="32"/>
      <c r="R13" s="32"/>
      <c r="S13" s="45"/>
      <c r="T13" s="32"/>
      <c r="U13" s="32"/>
      <c r="V13" s="45"/>
      <c r="W13" s="57"/>
      <c r="X13" s="32">
        <v>2006</v>
      </c>
      <c r="Y13" s="32" t="s">
        <v>52</v>
      </c>
      <c r="Z13" s="4" t="s">
        <v>40</v>
      </c>
      <c r="AA13" s="32">
        <v>18</v>
      </c>
      <c r="AB13" s="32">
        <v>4</v>
      </c>
      <c r="AC13" s="32">
        <v>65</v>
      </c>
      <c r="AD13" s="45">
        <v>11</v>
      </c>
      <c r="AE13" s="32">
        <v>90</v>
      </c>
      <c r="AF13" s="49">
        <v>0.58799999999999997</v>
      </c>
      <c r="AG13" s="57">
        <v>153</v>
      </c>
      <c r="AH13" s="139" t="s">
        <v>52</v>
      </c>
      <c r="AI13" s="19"/>
      <c r="AJ13" s="32" t="s">
        <v>52</v>
      </c>
      <c r="AK13" s="19" t="s">
        <v>92</v>
      </c>
      <c r="AM13" s="32">
        <v>17</v>
      </c>
      <c r="AN13" s="32">
        <v>0</v>
      </c>
      <c r="AO13" s="32">
        <v>18</v>
      </c>
      <c r="AP13" s="32">
        <v>5</v>
      </c>
      <c r="AQ13" s="32">
        <v>27</v>
      </c>
      <c r="AR13" s="151">
        <v>0.49099999999999999</v>
      </c>
      <c r="AS13" s="57">
        <v>55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32"/>
      <c r="C14" s="47"/>
      <c r="D14" s="4"/>
      <c r="E14" s="32"/>
      <c r="F14" s="32"/>
      <c r="G14" s="32"/>
      <c r="H14" s="45"/>
      <c r="I14" s="32"/>
      <c r="J14" s="49"/>
      <c r="K14" s="57"/>
      <c r="L14" s="122"/>
      <c r="M14" s="19"/>
      <c r="N14" s="19"/>
      <c r="O14" s="19"/>
      <c r="Q14" s="44"/>
      <c r="R14" s="32"/>
      <c r="S14" s="45"/>
      <c r="T14" s="32"/>
      <c r="U14" s="32"/>
      <c r="V14" s="45"/>
      <c r="W14" s="57"/>
      <c r="X14" s="32">
        <v>2007</v>
      </c>
      <c r="Y14" s="32" t="s">
        <v>49</v>
      </c>
      <c r="Z14" s="4" t="s">
        <v>40</v>
      </c>
      <c r="AA14" s="32">
        <v>15</v>
      </c>
      <c r="AB14" s="32">
        <v>1</v>
      </c>
      <c r="AC14" s="32">
        <v>20</v>
      </c>
      <c r="AD14" s="45">
        <v>6</v>
      </c>
      <c r="AE14" s="32">
        <v>52</v>
      </c>
      <c r="AF14" s="49">
        <v>0.46400000000000002</v>
      </c>
      <c r="AG14" s="57">
        <v>112</v>
      </c>
      <c r="AH14" s="122"/>
      <c r="AI14" s="19"/>
      <c r="AJ14" s="19"/>
      <c r="AK14" s="19"/>
      <c r="AM14" s="44"/>
      <c r="AN14" s="32"/>
      <c r="AO14" s="45"/>
      <c r="AP14" s="32"/>
      <c r="AQ14" s="32"/>
      <c r="AR14" s="45"/>
      <c r="AS14" s="57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32"/>
      <c r="C15" s="47"/>
      <c r="D15" s="4"/>
      <c r="E15" s="32"/>
      <c r="F15" s="32"/>
      <c r="G15" s="32"/>
      <c r="H15" s="45"/>
      <c r="I15" s="32"/>
      <c r="J15" s="49"/>
      <c r="K15" s="57"/>
      <c r="L15" s="122"/>
      <c r="M15" s="19"/>
      <c r="N15" s="19"/>
      <c r="O15" s="19"/>
      <c r="Q15" s="44"/>
      <c r="R15" s="32"/>
      <c r="S15" s="45"/>
      <c r="T15" s="32"/>
      <c r="U15" s="32"/>
      <c r="V15" s="45"/>
      <c r="W15" s="57"/>
      <c r="X15" s="32"/>
      <c r="Y15" s="47"/>
      <c r="Z15" s="4"/>
      <c r="AA15" s="32"/>
      <c r="AB15" s="32"/>
      <c r="AC15" s="32"/>
      <c r="AD15" s="45"/>
      <c r="AE15" s="32"/>
      <c r="AF15" s="49"/>
      <c r="AG15" s="57"/>
      <c r="AH15" s="122"/>
      <c r="AI15" s="19"/>
      <c r="AJ15" s="19"/>
      <c r="AK15" s="19"/>
      <c r="AM15" s="44"/>
      <c r="AN15" s="32"/>
      <c r="AO15" s="45"/>
      <c r="AP15" s="32"/>
      <c r="AQ15" s="32"/>
      <c r="AR15" s="45"/>
      <c r="AS15" s="57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x14ac:dyDescent="0.25">
      <c r="A16" s="54"/>
      <c r="B16" s="32"/>
      <c r="C16" s="47"/>
      <c r="D16" s="4"/>
      <c r="E16" s="32"/>
      <c r="F16" s="32"/>
      <c r="G16" s="32"/>
      <c r="H16" s="45"/>
      <c r="I16" s="32"/>
      <c r="J16" s="49"/>
      <c r="K16" s="57"/>
      <c r="L16" s="122"/>
      <c r="M16" s="19"/>
      <c r="N16" s="19"/>
      <c r="O16" s="19"/>
      <c r="Q16" s="44"/>
      <c r="R16" s="32"/>
      <c r="S16" s="45"/>
      <c r="T16" s="32"/>
      <c r="U16" s="32"/>
      <c r="V16" s="45"/>
      <c r="W16" s="57"/>
      <c r="X16" s="32">
        <v>2009</v>
      </c>
      <c r="Y16" s="32" t="s">
        <v>53</v>
      </c>
      <c r="Z16" s="4" t="s">
        <v>55</v>
      </c>
      <c r="AA16" s="32">
        <v>19</v>
      </c>
      <c r="AB16" s="32">
        <v>0</v>
      </c>
      <c r="AC16" s="32">
        <v>16</v>
      </c>
      <c r="AD16" s="45">
        <v>9</v>
      </c>
      <c r="AE16" s="32">
        <v>75</v>
      </c>
      <c r="AF16" s="49">
        <v>0.64100000000000001</v>
      </c>
      <c r="AG16" s="57">
        <v>117</v>
      </c>
      <c r="AH16" s="122"/>
      <c r="AI16" s="19"/>
      <c r="AJ16" s="19"/>
      <c r="AK16" s="19"/>
      <c r="AM16" s="44"/>
      <c r="AN16" s="32"/>
      <c r="AO16" s="45"/>
      <c r="AP16" s="32"/>
      <c r="AQ16" s="32"/>
      <c r="AR16" s="45"/>
      <c r="AS16" s="57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ht="14.25" x14ac:dyDescent="0.2">
      <c r="A17" s="54"/>
      <c r="B17" s="147" t="s">
        <v>91</v>
      </c>
      <c r="C17" s="148"/>
      <c r="D17" s="149"/>
      <c r="E17" s="126">
        <f>SUM(E4:E16)</f>
        <v>7</v>
      </c>
      <c r="F17" s="126">
        <f>SUM(F4:F16)</f>
        <v>0</v>
      </c>
      <c r="G17" s="126">
        <f>SUM(G4:G16)</f>
        <v>5</v>
      </c>
      <c r="H17" s="126">
        <f>SUM(H4:H16)</f>
        <v>1</v>
      </c>
      <c r="I17" s="126">
        <f>SUM(I4:I16)</f>
        <v>16</v>
      </c>
      <c r="J17" s="127">
        <f>PRODUCT(I17/K17)</f>
        <v>0.53333333333333333</v>
      </c>
      <c r="K17" s="91">
        <f>SUM(K4:K16)</f>
        <v>30</v>
      </c>
      <c r="L17" s="23"/>
      <c r="M17" s="21"/>
      <c r="N17" s="128"/>
      <c r="O17" s="129"/>
      <c r="P17" s="24"/>
      <c r="Q17" s="126">
        <f>SUM(Q4:Q16)</f>
        <v>0</v>
      </c>
      <c r="R17" s="126">
        <f>SUM(R4:R16)</f>
        <v>0</v>
      </c>
      <c r="S17" s="126">
        <f>SUM(S4:S16)</f>
        <v>0</v>
      </c>
      <c r="T17" s="126">
        <f>SUM(T4:T16)</f>
        <v>0</v>
      </c>
      <c r="U17" s="126">
        <f>SUM(U4:U16)</f>
        <v>0</v>
      </c>
      <c r="V17" s="52">
        <v>0</v>
      </c>
      <c r="W17" s="91">
        <f>SUM(W4:W16)</f>
        <v>0</v>
      </c>
      <c r="X17" s="17" t="s">
        <v>91</v>
      </c>
      <c r="Y17" s="18"/>
      <c r="Z17" s="16"/>
      <c r="AA17" s="126">
        <f>SUM(AA4:AA16)</f>
        <v>140</v>
      </c>
      <c r="AB17" s="126">
        <f>SUM(AB4:AB16)</f>
        <v>16</v>
      </c>
      <c r="AC17" s="126">
        <f>SUM(AC4:AC16)</f>
        <v>232</v>
      </c>
      <c r="AD17" s="126">
        <f>SUM(AD4:AD16)</f>
        <v>86</v>
      </c>
      <c r="AE17" s="126">
        <f>SUM(AE4:AE16)</f>
        <v>547</v>
      </c>
      <c r="AF17" s="127">
        <f>PRODUCT(AE17/AG17)</f>
        <v>0.57217573221757323</v>
      </c>
      <c r="AG17" s="91">
        <f>SUM(AG4:AG16)</f>
        <v>956</v>
      </c>
      <c r="AH17" s="23"/>
      <c r="AI17" s="21"/>
      <c r="AJ17" s="128"/>
      <c r="AK17" s="129"/>
      <c r="AL17" s="24"/>
      <c r="AM17" s="126">
        <f>SUM(AM4:AM16)</f>
        <v>22</v>
      </c>
      <c r="AN17" s="126">
        <f>SUM(AN4:AN16)</f>
        <v>0</v>
      </c>
      <c r="AO17" s="126">
        <f>SUM(AO4:AO16)</f>
        <v>26</v>
      </c>
      <c r="AP17" s="126">
        <f>SUM(AP4:AP16)</f>
        <v>6</v>
      </c>
      <c r="AQ17" s="126">
        <f>SUM(AQ4:AQ16)</f>
        <v>39</v>
      </c>
      <c r="AR17" s="52">
        <f>PRODUCT(AQ17/AS17)</f>
        <v>0.46987951807228917</v>
      </c>
      <c r="AS17" s="121">
        <f>SUM(AS4:AS16)</f>
        <v>83</v>
      </c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5"/>
      <c r="K18" s="57"/>
      <c r="L18" s="24"/>
      <c r="M18" s="24"/>
      <c r="N18" s="24"/>
      <c r="O18" s="24"/>
      <c r="P18" s="54"/>
      <c r="Q18" s="54"/>
      <c r="R18" s="58"/>
      <c r="S18" s="54"/>
      <c r="T18" s="54"/>
      <c r="U18" s="24"/>
      <c r="V18" s="24"/>
      <c r="W18" s="57"/>
      <c r="X18" s="54"/>
      <c r="Y18" s="54"/>
      <c r="Z18" s="54"/>
      <c r="AA18" s="54"/>
      <c r="AB18" s="54"/>
      <c r="AC18" s="54"/>
      <c r="AD18" s="54"/>
      <c r="AE18" s="54"/>
      <c r="AF18" s="55"/>
      <c r="AG18" s="57"/>
      <c r="AH18" s="24"/>
      <c r="AI18" s="24"/>
      <c r="AJ18" s="24"/>
      <c r="AK18" s="24"/>
      <c r="AL18" s="54"/>
      <c r="AM18" s="54"/>
      <c r="AN18" s="58"/>
      <c r="AO18" s="54"/>
      <c r="AP18" s="54"/>
      <c r="AQ18" s="24"/>
      <c r="AR18" s="24"/>
      <c r="AS18" s="57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132" t="s">
        <v>90</v>
      </c>
      <c r="C19" s="133"/>
      <c r="D19" s="134"/>
      <c r="E19" s="16" t="s">
        <v>3</v>
      </c>
      <c r="F19" s="19" t="s">
        <v>8</v>
      </c>
      <c r="G19" s="16" t="s">
        <v>5</v>
      </c>
      <c r="H19" s="19" t="s">
        <v>6</v>
      </c>
      <c r="I19" s="19" t="s">
        <v>17</v>
      </c>
      <c r="J19" s="19" t="s">
        <v>22</v>
      </c>
      <c r="K19" s="24"/>
      <c r="L19" s="19" t="s">
        <v>27</v>
      </c>
      <c r="M19" s="19" t="s">
        <v>28</v>
      </c>
      <c r="N19" s="19" t="s">
        <v>98</v>
      </c>
      <c r="O19" s="19" t="s">
        <v>96</v>
      </c>
      <c r="Q19" s="58"/>
      <c r="R19" s="54" t="s">
        <v>54</v>
      </c>
      <c r="S19" s="54"/>
      <c r="T19" s="54" t="s">
        <v>59</v>
      </c>
      <c r="U19" s="54"/>
      <c r="V19" s="57"/>
      <c r="W19" s="57"/>
      <c r="X19" s="131"/>
      <c r="Y19" s="131"/>
      <c r="Z19" s="131"/>
      <c r="AA19" s="131"/>
      <c r="AB19" s="131"/>
      <c r="AC19" s="54"/>
      <c r="AD19" s="54"/>
      <c r="AE19" s="54"/>
      <c r="AF19" s="54"/>
      <c r="AG19" s="54"/>
      <c r="AH19" s="54"/>
      <c r="AI19" s="54"/>
      <c r="AJ19" s="54"/>
      <c r="AK19" s="54"/>
      <c r="AM19" s="57"/>
      <c r="AN19" s="131"/>
      <c r="AO19" s="131"/>
      <c r="AP19" s="131"/>
      <c r="AQ19" s="131"/>
      <c r="AR19" s="131"/>
      <c r="AS19" s="131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60" t="s">
        <v>12</v>
      </c>
      <c r="C20" s="13"/>
      <c r="D20" s="62"/>
      <c r="E20" s="135">
        <v>30</v>
      </c>
      <c r="F20" s="135">
        <v>1</v>
      </c>
      <c r="G20" s="135">
        <v>11</v>
      </c>
      <c r="H20" s="135">
        <v>1</v>
      </c>
      <c r="I20" s="135">
        <v>27</v>
      </c>
      <c r="J20" s="145">
        <v>0.307</v>
      </c>
      <c r="K20" s="24">
        <v>88</v>
      </c>
      <c r="L20" s="140">
        <f>PRODUCT((F20+G20)/E20)</f>
        <v>0.4</v>
      </c>
      <c r="M20" s="140">
        <f>PRODUCT(H20/E20)</f>
        <v>3.3333333333333333E-2</v>
      </c>
      <c r="N20" s="140">
        <f>PRODUCT((F20+G20+H20)/E20)</f>
        <v>0.43333333333333335</v>
      </c>
      <c r="O20" s="140">
        <f>PRODUCT(I20/E20)</f>
        <v>0.9</v>
      </c>
      <c r="Q20" s="58"/>
      <c r="R20" s="54"/>
      <c r="S20" s="54"/>
      <c r="T20" s="54" t="s">
        <v>99</v>
      </c>
      <c r="U20" s="54"/>
      <c r="V20" s="54"/>
      <c r="W20" s="54"/>
      <c r="X20" s="58"/>
      <c r="Y20" s="58"/>
      <c r="Z20" s="58"/>
      <c r="AA20" s="58"/>
      <c r="AB20" s="58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8"/>
      <c r="AO20" s="58"/>
      <c r="AP20" s="58"/>
      <c r="AQ20" s="58"/>
      <c r="AR20" s="58"/>
      <c r="AS20" s="58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x14ac:dyDescent="0.25">
      <c r="A21" s="54"/>
      <c r="B21" s="123" t="s">
        <v>63</v>
      </c>
      <c r="C21" s="124"/>
      <c r="D21" s="125"/>
      <c r="E21" s="135">
        <f>PRODUCT(E17+Q17)</f>
        <v>7</v>
      </c>
      <c r="F21" s="135">
        <f>PRODUCT(F17+R17)</f>
        <v>0</v>
      </c>
      <c r="G21" s="135">
        <f>PRODUCT(G17+S17)</f>
        <v>5</v>
      </c>
      <c r="H21" s="135">
        <f>PRODUCT(H17+T17)</f>
        <v>1</v>
      </c>
      <c r="I21" s="135">
        <f>PRODUCT(I17+U17)</f>
        <v>16</v>
      </c>
      <c r="J21" s="145">
        <f>PRODUCT(I21/K21)</f>
        <v>0.53333333333333333</v>
      </c>
      <c r="K21" s="54">
        <f>PRODUCT(K17+W17)</f>
        <v>30</v>
      </c>
      <c r="L21" s="140">
        <f>PRODUCT((F21+G21)/E21)</f>
        <v>0.7142857142857143</v>
      </c>
      <c r="M21" s="140">
        <f>PRODUCT(H21/E21)</f>
        <v>0.14285714285714285</v>
      </c>
      <c r="N21" s="140">
        <f>PRODUCT((F21+G21+H21)/E21)</f>
        <v>0.8571428571428571</v>
      </c>
      <c r="O21" s="140">
        <f>PRODUCT(I21/E21)</f>
        <v>2.2857142857142856</v>
      </c>
      <c r="Q21" s="58"/>
      <c r="R21" s="54"/>
      <c r="S21" s="54"/>
      <c r="T21" s="54" t="s">
        <v>57</v>
      </c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x14ac:dyDescent="0.25">
      <c r="A22" s="54"/>
      <c r="B22" s="50" t="s">
        <v>89</v>
      </c>
      <c r="C22" s="130"/>
      <c r="D22" s="29"/>
      <c r="E22" s="135">
        <f>PRODUCT(AA17+AM17)</f>
        <v>162</v>
      </c>
      <c r="F22" s="135">
        <f>PRODUCT(AB17+AN17)</f>
        <v>16</v>
      </c>
      <c r="G22" s="135">
        <f>PRODUCT(AC17+AO17)</f>
        <v>258</v>
      </c>
      <c r="H22" s="135">
        <f>PRODUCT(AD17+AP17)</f>
        <v>92</v>
      </c>
      <c r="I22" s="135">
        <f>PRODUCT(AE17+AQ17)</f>
        <v>586</v>
      </c>
      <c r="J22" s="145">
        <f>PRODUCT(I22/K22)</f>
        <v>0.56400384985563046</v>
      </c>
      <c r="K22" s="24">
        <f>PRODUCT(AG17+AS17)</f>
        <v>1039</v>
      </c>
      <c r="L22" s="140">
        <f>PRODUCT((F22+G22)/E22)</f>
        <v>1.691358024691358</v>
      </c>
      <c r="M22" s="140">
        <f>PRODUCT(H22/E22)</f>
        <v>0.5679012345679012</v>
      </c>
      <c r="N22" s="140">
        <f>PRODUCT((F22+G22+H22)/E22)</f>
        <v>2.2592592592592591</v>
      </c>
      <c r="O22" s="140">
        <f>PRODUCT(I22/E22)</f>
        <v>3.617283950617284</v>
      </c>
      <c r="Q22" s="58"/>
      <c r="R22" s="54"/>
      <c r="S22" s="54"/>
      <c r="T22" s="54" t="s">
        <v>100</v>
      </c>
      <c r="U22" s="54"/>
      <c r="V22" s="2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2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x14ac:dyDescent="0.25">
      <c r="A23" s="54"/>
      <c r="B23" s="136" t="s">
        <v>91</v>
      </c>
      <c r="C23" s="137"/>
      <c r="D23" s="138"/>
      <c r="E23" s="135">
        <f>SUM(E20:E22)</f>
        <v>199</v>
      </c>
      <c r="F23" s="135">
        <f t="shared" ref="F23:I23" si="0">SUM(F20:F22)</f>
        <v>17</v>
      </c>
      <c r="G23" s="135">
        <f t="shared" si="0"/>
        <v>274</v>
      </c>
      <c r="H23" s="135">
        <f t="shared" si="0"/>
        <v>94</v>
      </c>
      <c r="I23" s="135">
        <f t="shared" si="0"/>
        <v>629</v>
      </c>
      <c r="J23" s="145">
        <f>PRODUCT(I23/K23)</f>
        <v>0.54364736387208301</v>
      </c>
      <c r="K23" s="54">
        <f>SUM(K20:K22)</f>
        <v>1157</v>
      </c>
      <c r="L23" s="140">
        <f>PRODUCT((F23+G23)/E23)</f>
        <v>1.4623115577889447</v>
      </c>
      <c r="M23" s="140">
        <f>PRODUCT(H23/E23)</f>
        <v>0.47236180904522612</v>
      </c>
      <c r="N23" s="140">
        <f>PRODUCT((F23+G23+H23)/E23)</f>
        <v>1.9346733668341709</v>
      </c>
      <c r="O23" s="140">
        <f>PRODUCT(I23/E23)</f>
        <v>3.1608040201005023</v>
      </c>
      <c r="Q23" s="24"/>
      <c r="R23" s="54"/>
      <c r="S23" s="54"/>
      <c r="T23" s="54" t="s">
        <v>58</v>
      </c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ht="14.25" x14ac:dyDescent="0.2">
      <c r="A24" s="54"/>
      <c r="B24" s="54"/>
      <c r="C24" s="54"/>
      <c r="D24" s="54"/>
      <c r="E24" s="24"/>
      <c r="F24" s="24"/>
      <c r="G24" s="24"/>
      <c r="H24" s="24"/>
      <c r="I24" s="24"/>
      <c r="J24" s="54"/>
      <c r="K24" s="54"/>
      <c r="L24" s="24"/>
      <c r="M24" s="24"/>
      <c r="N24" s="24"/>
      <c r="O24" s="24"/>
      <c r="P24" s="54"/>
      <c r="Q24" s="54"/>
      <c r="R24" s="54"/>
      <c r="S24" s="3"/>
      <c r="T24" s="3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4.25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ht="14.25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ht="14.25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ht="14.25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ht="14.25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ht="14.25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J62" s="54"/>
      <c r="K62" s="54"/>
      <c r="L62"/>
      <c r="M62"/>
      <c r="N62"/>
      <c r="O62"/>
      <c r="P62"/>
      <c r="Q62" s="54"/>
      <c r="R62" s="54"/>
      <c r="S62" s="54"/>
      <c r="T62" s="54"/>
      <c r="U62" s="54"/>
      <c r="V62" s="54"/>
      <c r="AC62" s="54"/>
      <c r="AD62" s="54"/>
      <c r="AH62" s="54"/>
      <c r="AI62" s="54"/>
      <c r="AJ62" s="54"/>
      <c r="AK62" s="54"/>
      <c r="AL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J63" s="54"/>
      <c r="K63" s="54"/>
      <c r="L63"/>
      <c r="M63"/>
      <c r="N63"/>
      <c r="O63"/>
      <c r="P63"/>
      <c r="Q63" s="54"/>
      <c r="R63" s="54"/>
      <c r="S63" s="54"/>
      <c r="T63" s="54"/>
      <c r="U63" s="54"/>
      <c r="V63" s="54"/>
      <c r="AC63" s="54"/>
      <c r="AD63" s="54"/>
      <c r="AH63" s="54"/>
      <c r="AI63" s="54"/>
      <c r="AJ63" s="54"/>
      <c r="AK63" s="54"/>
      <c r="AL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J64" s="54"/>
      <c r="K64" s="54"/>
      <c r="L64"/>
      <c r="M64"/>
      <c r="N64"/>
      <c r="O64"/>
      <c r="P64"/>
      <c r="Q64" s="54"/>
      <c r="R64" s="54"/>
      <c r="S64" s="54"/>
      <c r="T64" s="54"/>
      <c r="U64" s="54"/>
      <c r="V64" s="54"/>
      <c r="AC64" s="54"/>
      <c r="AD64" s="54"/>
      <c r="AH64" s="54"/>
      <c r="AI64" s="54"/>
      <c r="AJ64" s="54"/>
      <c r="AK64" s="54"/>
      <c r="AL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J65" s="54"/>
      <c r="K65" s="54"/>
      <c r="L65"/>
      <c r="M65"/>
      <c r="N65"/>
      <c r="O65"/>
      <c r="P65"/>
      <c r="Q65" s="54"/>
      <c r="R65" s="54"/>
      <c r="S65" s="54"/>
      <c r="T65" s="54"/>
      <c r="U65" s="54"/>
      <c r="V65" s="54"/>
      <c r="AC65" s="54"/>
      <c r="AD65" s="54"/>
      <c r="AH65" s="54"/>
      <c r="AI65" s="54"/>
      <c r="AJ65" s="54"/>
      <c r="AK65" s="54"/>
      <c r="AL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J66" s="54"/>
      <c r="K66" s="54"/>
      <c r="L66"/>
      <c r="M66"/>
      <c r="N66"/>
      <c r="O66"/>
      <c r="P66"/>
      <c r="Q66" s="54"/>
      <c r="R66" s="54"/>
      <c r="S66" s="54"/>
      <c r="T66" s="54"/>
      <c r="U66" s="54"/>
      <c r="V66" s="54"/>
      <c r="AC66" s="54"/>
      <c r="AD66" s="54"/>
      <c r="AH66" s="54"/>
      <c r="AI66" s="54"/>
      <c r="AJ66" s="54"/>
      <c r="AK66" s="54"/>
      <c r="AL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J67" s="54"/>
      <c r="K67" s="54"/>
      <c r="L67"/>
      <c r="M67"/>
      <c r="N67"/>
      <c r="O67"/>
      <c r="P67"/>
      <c r="Q67" s="54"/>
      <c r="R67" s="54"/>
      <c r="S67" s="54"/>
      <c r="T67" s="54"/>
      <c r="U67" s="54"/>
      <c r="V67" s="54"/>
      <c r="AC67" s="54"/>
      <c r="AD67" s="54"/>
      <c r="AH67" s="54"/>
      <c r="AI67" s="54"/>
      <c r="AJ67" s="54"/>
      <c r="AK67" s="54"/>
      <c r="AL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J68" s="54"/>
      <c r="K68" s="54"/>
      <c r="L68"/>
      <c r="M68"/>
      <c r="N68"/>
      <c r="O68"/>
      <c r="P68"/>
      <c r="Q68" s="54"/>
      <c r="R68" s="54"/>
      <c r="S68" s="54"/>
      <c r="T68" s="54"/>
      <c r="U68" s="54"/>
      <c r="V68" s="54"/>
      <c r="AC68" s="54"/>
      <c r="AD68" s="54"/>
      <c r="AH68" s="54"/>
      <c r="AI68" s="54"/>
      <c r="AJ68" s="54"/>
      <c r="AK68" s="54"/>
      <c r="AL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J69" s="54"/>
      <c r="K69" s="54"/>
      <c r="L69"/>
      <c r="M69"/>
      <c r="N69"/>
      <c r="O69"/>
      <c r="P69"/>
      <c r="Q69" s="54"/>
      <c r="R69" s="54"/>
      <c r="S69" s="54"/>
      <c r="T69" s="54"/>
      <c r="U69" s="54"/>
      <c r="V69" s="54"/>
      <c r="AC69" s="54"/>
      <c r="AD69" s="54"/>
      <c r="AH69" s="54"/>
      <c r="AI69" s="54"/>
      <c r="AJ69" s="54"/>
      <c r="AK69" s="54"/>
      <c r="AL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J70" s="54"/>
      <c r="K70" s="54"/>
      <c r="L70"/>
      <c r="M70"/>
      <c r="N70"/>
      <c r="O70"/>
      <c r="P70"/>
      <c r="Q70" s="54"/>
      <c r="R70" s="54"/>
      <c r="S70" s="54"/>
      <c r="T70" s="54"/>
      <c r="U70" s="54"/>
      <c r="V70" s="54"/>
      <c r="AC70" s="54"/>
      <c r="AD70" s="54"/>
      <c r="AH70" s="54"/>
      <c r="AI70" s="54"/>
      <c r="AJ70" s="54"/>
      <c r="AK70" s="54"/>
      <c r="AL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J71" s="54"/>
      <c r="K71" s="54"/>
      <c r="L71"/>
      <c r="M71"/>
      <c r="N71"/>
      <c r="O71"/>
      <c r="P71"/>
      <c r="Q71" s="54"/>
      <c r="R71" s="54"/>
      <c r="S71" s="54"/>
      <c r="T71" s="54"/>
      <c r="U71" s="54"/>
      <c r="V71" s="54"/>
      <c r="AC71" s="54"/>
      <c r="AD71" s="54"/>
      <c r="AH71" s="54"/>
      <c r="AI71" s="54"/>
      <c r="AJ71" s="54"/>
      <c r="AK71" s="54"/>
      <c r="AL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J72" s="54"/>
      <c r="K72" s="54"/>
      <c r="L72"/>
      <c r="M72"/>
      <c r="N72"/>
      <c r="O72"/>
      <c r="P72"/>
      <c r="Q72" s="54"/>
      <c r="R72" s="54"/>
      <c r="S72" s="54"/>
      <c r="T72" s="54"/>
      <c r="U72" s="54"/>
      <c r="V72" s="54"/>
      <c r="AC72" s="54"/>
      <c r="AD72" s="54"/>
      <c r="AH72" s="54"/>
      <c r="AI72" s="54"/>
      <c r="AJ72" s="54"/>
      <c r="AK72" s="54"/>
      <c r="AL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4"/>
      <c r="U73" s="54"/>
      <c r="V73" s="54"/>
      <c r="AC73" s="54"/>
      <c r="AD73" s="54"/>
      <c r="AH73" s="54"/>
      <c r="AI73" s="54"/>
      <c r="AJ73" s="54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4"/>
      <c r="U74" s="54"/>
      <c r="V74" s="54"/>
      <c r="AC74" s="54"/>
      <c r="AD74" s="54"/>
      <c r="AH74" s="54"/>
      <c r="AI74" s="54"/>
      <c r="AJ74" s="54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4"/>
      <c r="U75" s="54"/>
      <c r="V75" s="54"/>
      <c r="AC75" s="54"/>
      <c r="AD75" s="54"/>
      <c r="AH75" s="54"/>
      <c r="AI75" s="54"/>
      <c r="AJ75" s="54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4"/>
      <c r="U76" s="54"/>
      <c r="V76" s="54"/>
      <c r="AC76" s="54"/>
      <c r="AD76" s="54"/>
      <c r="AH76" s="54"/>
      <c r="AI76" s="54"/>
      <c r="AJ76" s="54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4"/>
      <c r="U77" s="54"/>
      <c r="V77" s="54"/>
      <c r="AC77" s="54"/>
      <c r="AD77" s="54"/>
      <c r="AH77" s="54"/>
      <c r="AI77" s="54"/>
      <c r="AJ77" s="54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4"/>
      <c r="U78" s="54"/>
      <c r="V78" s="54"/>
      <c r="AC78" s="54"/>
      <c r="AD78" s="54"/>
      <c r="AH78" s="54"/>
      <c r="AI78" s="54"/>
      <c r="AJ78" s="54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4"/>
      <c r="U79" s="54"/>
      <c r="V79" s="54"/>
      <c r="AC79" s="54"/>
      <c r="AD79" s="54"/>
      <c r="AH79" s="54"/>
      <c r="AI79" s="54"/>
      <c r="AJ79" s="54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4"/>
      <c r="U80" s="54"/>
      <c r="V80" s="54"/>
      <c r="AC80" s="54"/>
      <c r="AD80" s="54"/>
      <c r="AH80" s="54"/>
      <c r="AI80" s="54"/>
      <c r="AJ80" s="54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4"/>
      <c r="U81" s="54"/>
      <c r="V81" s="54"/>
      <c r="AC81" s="54"/>
      <c r="AD81" s="54"/>
      <c r="AH81" s="54"/>
      <c r="AI81" s="54"/>
      <c r="AJ81" s="54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J82" s="54"/>
      <c r="K82" s="54"/>
      <c r="L82"/>
      <c r="M82"/>
      <c r="N82"/>
      <c r="O82"/>
      <c r="P82"/>
      <c r="Q82" s="54"/>
      <c r="R82" s="54"/>
      <c r="S82" s="54"/>
      <c r="T82" s="54"/>
      <c r="U82" s="54"/>
      <c r="V82" s="54"/>
      <c r="AC82" s="54"/>
      <c r="AD82" s="54"/>
      <c r="AH82" s="54"/>
      <c r="AI82" s="54"/>
      <c r="AJ82" s="54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J83" s="54"/>
      <c r="K83" s="54"/>
      <c r="L83"/>
      <c r="M83"/>
      <c r="N83"/>
      <c r="O83"/>
      <c r="P83"/>
      <c r="Q83" s="54"/>
      <c r="R83" s="54"/>
      <c r="S83" s="54"/>
      <c r="T83" s="54"/>
      <c r="U83" s="54"/>
      <c r="V83" s="54"/>
      <c r="AC83" s="54"/>
      <c r="AD83" s="54"/>
      <c r="AH83" s="54"/>
      <c r="AI83" s="54"/>
      <c r="AJ83" s="54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J84" s="54"/>
      <c r="K84" s="54"/>
      <c r="L84"/>
      <c r="M84"/>
      <c r="N84"/>
      <c r="O84"/>
      <c r="P84"/>
      <c r="Q84" s="54"/>
      <c r="R84" s="54"/>
      <c r="S84" s="54"/>
      <c r="T84" s="54"/>
      <c r="U84" s="54"/>
      <c r="V84" s="54"/>
      <c r="AC84" s="54"/>
      <c r="AD84" s="54"/>
      <c r="AH84" s="54"/>
      <c r="AI84" s="54"/>
      <c r="AJ84" s="54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L85"/>
      <c r="M85"/>
      <c r="N85"/>
      <c r="O85"/>
      <c r="P85"/>
      <c r="Q85" s="54"/>
      <c r="R85" s="54"/>
      <c r="S85" s="54"/>
      <c r="T85" s="54"/>
      <c r="U85" s="54"/>
      <c r="V85" s="54"/>
      <c r="AC85" s="54"/>
      <c r="AD85" s="54"/>
      <c r="AH85" s="54"/>
      <c r="AI85" s="54"/>
      <c r="AJ85" s="54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L86"/>
      <c r="M86"/>
      <c r="N86"/>
      <c r="O86"/>
      <c r="P86"/>
      <c r="Q86" s="54"/>
      <c r="R86" s="54"/>
      <c r="S86" s="54"/>
      <c r="T86" s="54"/>
      <c r="U86" s="54"/>
      <c r="V86" s="54"/>
      <c r="AC86" s="54"/>
      <c r="AD86" s="54"/>
      <c r="AH86" s="54"/>
      <c r="AI86" s="54"/>
      <c r="AJ86" s="54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L87"/>
      <c r="M87"/>
      <c r="N87"/>
      <c r="O87"/>
      <c r="P87"/>
      <c r="Q87" s="54"/>
      <c r="R87" s="54"/>
      <c r="S87" s="54"/>
      <c r="T87" s="54"/>
      <c r="U87" s="54"/>
      <c r="V87" s="54"/>
      <c r="AC87" s="54"/>
      <c r="AD87" s="54"/>
      <c r="AH87" s="54"/>
      <c r="AI87" s="54"/>
      <c r="AJ87" s="54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L88"/>
      <c r="M88"/>
      <c r="N88"/>
      <c r="O88"/>
      <c r="P88"/>
      <c r="Q88" s="54"/>
      <c r="R88" s="54"/>
      <c r="S88" s="54"/>
      <c r="T88" s="54"/>
      <c r="U88" s="54"/>
      <c r="V88" s="54"/>
      <c r="AC88" s="54"/>
      <c r="AD88" s="54"/>
      <c r="AH88" s="54"/>
      <c r="AI88" s="54"/>
      <c r="AJ88" s="54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L89"/>
      <c r="M89"/>
      <c r="N89"/>
      <c r="O89"/>
      <c r="P89"/>
      <c r="Q89" s="54"/>
      <c r="R89" s="54"/>
      <c r="S89" s="54"/>
      <c r="T89" s="54"/>
      <c r="U89" s="54"/>
      <c r="V89" s="54"/>
      <c r="AC89" s="54"/>
      <c r="AD89" s="54"/>
      <c r="AH89" s="54"/>
      <c r="AI89" s="54"/>
      <c r="AJ89" s="54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L90"/>
      <c r="M90"/>
      <c r="N90"/>
      <c r="O90"/>
      <c r="P90"/>
      <c r="Q90" s="54"/>
      <c r="R90" s="54"/>
      <c r="S90" s="54"/>
      <c r="T90" s="54"/>
      <c r="U90" s="54"/>
      <c r="V90" s="54"/>
      <c r="AC90" s="54"/>
      <c r="AD90" s="54"/>
      <c r="AH90" s="54"/>
      <c r="AI90" s="54"/>
      <c r="AJ90" s="54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L91"/>
      <c r="M91"/>
      <c r="N91"/>
      <c r="O91"/>
      <c r="P91"/>
      <c r="Q91" s="54"/>
      <c r="R91" s="54"/>
      <c r="S91" s="54"/>
      <c r="T91" s="54"/>
      <c r="U91" s="54"/>
      <c r="V91" s="54"/>
      <c r="AC91" s="54"/>
      <c r="AD91" s="54"/>
      <c r="AH91" s="54"/>
      <c r="AI91" s="54"/>
      <c r="AJ91" s="54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L92"/>
      <c r="M92"/>
      <c r="N92"/>
      <c r="O92"/>
      <c r="P92"/>
      <c r="Q92" s="54"/>
      <c r="R92" s="54"/>
      <c r="S92" s="54"/>
      <c r="T92" s="54"/>
      <c r="U92" s="54"/>
      <c r="V92" s="54"/>
      <c r="AC92" s="54"/>
      <c r="AD92" s="54"/>
      <c r="AH92" s="54"/>
      <c r="AI92" s="54"/>
      <c r="AJ92" s="54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L93"/>
      <c r="M93"/>
      <c r="N93"/>
      <c r="O93"/>
      <c r="P93"/>
      <c r="Q93" s="54"/>
      <c r="R93" s="54"/>
      <c r="S93" s="54"/>
      <c r="T93" s="54"/>
      <c r="U93" s="54"/>
      <c r="V93" s="54"/>
      <c r="AC93" s="54"/>
      <c r="AD93" s="54"/>
      <c r="AH93" s="54"/>
      <c r="AI93" s="54"/>
      <c r="AJ93" s="54"/>
      <c r="AK93" s="54"/>
      <c r="AL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L94"/>
      <c r="M94"/>
      <c r="N94"/>
      <c r="O94"/>
      <c r="P94"/>
      <c r="Q94" s="54"/>
      <c r="R94" s="54"/>
      <c r="S94" s="54"/>
      <c r="T94" s="54"/>
      <c r="U94" s="54"/>
      <c r="V94" s="54"/>
      <c r="AC94" s="54"/>
      <c r="AD94" s="54"/>
      <c r="AH94" s="54"/>
      <c r="AI94" s="54"/>
      <c r="AJ94" s="54"/>
      <c r="AK94" s="54"/>
      <c r="AL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L95"/>
      <c r="M95"/>
      <c r="N95"/>
      <c r="O95"/>
      <c r="P95"/>
      <c r="Q95" s="54"/>
      <c r="R95" s="54"/>
      <c r="S95" s="54"/>
      <c r="T95" s="54"/>
      <c r="U95" s="54"/>
      <c r="V95" s="54"/>
      <c r="AC95" s="54"/>
      <c r="AD95" s="54"/>
      <c r="AH95" s="54"/>
      <c r="AI95" s="54"/>
      <c r="AJ95" s="54"/>
      <c r="AK95" s="54"/>
      <c r="AL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24"/>
      <c r="R96" s="24"/>
      <c r="S96" s="24"/>
      <c r="T96" s="54"/>
      <c r="U96" s="24"/>
      <c r="V96" s="24"/>
      <c r="AC96" s="54"/>
      <c r="AD96" s="54"/>
      <c r="AH96" s="54"/>
      <c r="AI96" s="54"/>
      <c r="AJ96" s="54"/>
      <c r="AK96" s="54"/>
      <c r="AL96" s="2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24"/>
      <c r="R97" s="24"/>
      <c r="S97" s="24"/>
      <c r="T97" s="54"/>
      <c r="U97" s="24"/>
      <c r="V97" s="24"/>
      <c r="AC97" s="54"/>
      <c r="AD97" s="54"/>
      <c r="AH97" s="54"/>
      <c r="AI97" s="54"/>
      <c r="AJ97" s="54"/>
      <c r="AK97" s="54"/>
      <c r="AL97" s="2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24"/>
      <c r="R98" s="24"/>
      <c r="S98" s="24"/>
      <c r="T98" s="54"/>
      <c r="U98" s="24"/>
      <c r="V98" s="24"/>
      <c r="AC98" s="54"/>
      <c r="AD98" s="54"/>
      <c r="AH98" s="54"/>
      <c r="AI98" s="54"/>
      <c r="AJ98" s="54"/>
      <c r="AK98" s="54"/>
      <c r="AL98" s="2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24"/>
      <c r="R99" s="24"/>
      <c r="S99" s="24"/>
      <c r="T99" s="54"/>
      <c r="U99" s="24"/>
      <c r="V99" s="24"/>
      <c r="AC99" s="54"/>
      <c r="AD99" s="54"/>
      <c r="AH99" s="54"/>
      <c r="AI99" s="54"/>
      <c r="AJ99" s="54"/>
      <c r="AK99" s="54"/>
      <c r="AL99" s="2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24"/>
      <c r="R100" s="24"/>
      <c r="S100" s="24"/>
      <c r="T100" s="54"/>
      <c r="U100" s="24"/>
      <c r="V100" s="24"/>
      <c r="AC100" s="54"/>
      <c r="AD100" s="54"/>
      <c r="AH100" s="54"/>
      <c r="AI100" s="54"/>
      <c r="AJ100" s="54"/>
      <c r="AK100" s="54"/>
      <c r="AL100" s="2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24"/>
      <c r="R101" s="24"/>
      <c r="S101" s="24"/>
      <c r="T101" s="54"/>
      <c r="U101" s="24"/>
      <c r="V101" s="24"/>
      <c r="AC101" s="54"/>
      <c r="AD101" s="54"/>
      <c r="AH101" s="54"/>
      <c r="AI101" s="54"/>
      <c r="AJ101" s="54"/>
      <c r="AK101" s="54"/>
      <c r="AL101" s="2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24"/>
      <c r="R102" s="24"/>
      <c r="S102" s="24"/>
      <c r="T102" s="54"/>
      <c r="U102" s="24"/>
      <c r="V102" s="24"/>
      <c r="AC102" s="54"/>
      <c r="AD102" s="54"/>
      <c r="AH102" s="54"/>
      <c r="AI102" s="54"/>
      <c r="AJ102" s="54"/>
      <c r="AK102" s="54"/>
      <c r="AL102" s="2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24"/>
      <c r="R103" s="24"/>
      <c r="S103" s="24"/>
      <c r="T103" s="54"/>
      <c r="U103" s="24"/>
      <c r="V103" s="24"/>
      <c r="AC103" s="54"/>
      <c r="AD103" s="54"/>
      <c r="AH103" s="54"/>
      <c r="AI103" s="54"/>
      <c r="AJ103" s="54"/>
      <c r="AK103" s="54"/>
      <c r="AL103" s="2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24"/>
      <c r="R104" s="24"/>
      <c r="S104" s="24"/>
      <c r="T104" s="54"/>
      <c r="U104" s="24"/>
      <c r="V104" s="24"/>
      <c r="AC104" s="54"/>
      <c r="AD104" s="54"/>
      <c r="AH104" s="54"/>
      <c r="AI104" s="54"/>
      <c r="AJ104" s="54"/>
      <c r="AK104" s="54"/>
      <c r="AL104" s="2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24"/>
      <c r="R105" s="24"/>
      <c r="S105" s="24"/>
      <c r="T105" s="54"/>
      <c r="U105" s="24"/>
      <c r="V105" s="24"/>
      <c r="AC105" s="54"/>
      <c r="AD105" s="54"/>
      <c r="AH105" s="54"/>
      <c r="AI105" s="54"/>
      <c r="AJ105" s="54"/>
      <c r="AK105" s="54"/>
      <c r="AL105" s="2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24"/>
      <c r="R106" s="24"/>
      <c r="S106" s="24"/>
      <c r="T106" s="54"/>
      <c r="U106" s="24"/>
      <c r="V106" s="24"/>
      <c r="AC106" s="54"/>
      <c r="AD106" s="54"/>
      <c r="AH106" s="54"/>
      <c r="AI106" s="54"/>
      <c r="AJ106" s="54"/>
      <c r="AK106" s="54"/>
      <c r="AL106" s="2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4"/>
      <c r="R107" s="24"/>
      <c r="S107" s="24"/>
      <c r="T107" s="54"/>
      <c r="U107" s="24"/>
      <c r="V107" s="24"/>
      <c r="AC107" s="54"/>
      <c r="AD107" s="54"/>
      <c r="AH107" s="54"/>
      <c r="AI107" s="54"/>
      <c r="AJ107" s="54"/>
      <c r="AK107" s="54"/>
      <c r="AL107" s="2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4"/>
      <c r="R108" s="24"/>
      <c r="S108" s="24"/>
      <c r="T108" s="54"/>
      <c r="U108" s="24"/>
      <c r="V108" s="24"/>
      <c r="AC108" s="54"/>
      <c r="AD108" s="54"/>
      <c r="AH108" s="54"/>
      <c r="AI108" s="54"/>
      <c r="AJ108" s="54"/>
      <c r="AK108" s="54"/>
      <c r="AL108" s="2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4"/>
      <c r="R109" s="24"/>
      <c r="S109" s="24"/>
      <c r="T109" s="54"/>
      <c r="U109" s="24"/>
      <c r="V109" s="24"/>
      <c r="AC109" s="54"/>
      <c r="AD109" s="54"/>
      <c r="AH109" s="54"/>
      <c r="AI109" s="54"/>
      <c r="AJ109" s="54"/>
      <c r="AK109" s="54"/>
      <c r="AL109" s="2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4"/>
      <c r="R110" s="24"/>
      <c r="S110" s="24"/>
      <c r="T110" s="54"/>
      <c r="U110" s="24"/>
      <c r="V110" s="24"/>
      <c r="AC110" s="54"/>
      <c r="AD110" s="54"/>
      <c r="AH110" s="54"/>
      <c r="AI110" s="54"/>
      <c r="AJ110" s="54"/>
      <c r="AK110" s="54"/>
      <c r="AL110" s="2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4"/>
      <c r="R111" s="24"/>
      <c r="S111" s="24"/>
      <c r="T111" s="54"/>
      <c r="U111" s="24"/>
      <c r="V111" s="24"/>
      <c r="AC111" s="54"/>
      <c r="AD111" s="54"/>
      <c r="AH111" s="54"/>
      <c r="AI111" s="54"/>
      <c r="AJ111" s="54"/>
      <c r="AK111" s="54"/>
      <c r="AL111" s="2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4"/>
      <c r="R112" s="24"/>
      <c r="S112" s="24"/>
      <c r="T112" s="54"/>
      <c r="U112" s="24"/>
      <c r="V112" s="24"/>
      <c r="AC112" s="54"/>
      <c r="AD112" s="54"/>
      <c r="AH112" s="54"/>
      <c r="AI112" s="54"/>
      <c r="AJ112" s="54"/>
      <c r="AK112" s="54"/>
      <c r="AL112" s="2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4"/>
      <c r="R113" s="24"/>
      <c r="S113" s="24"/>
      <c r="T113" s="54"/>
      <c r="U113" s="24"/>
      <c r="V113" s="24"/>
      <c r="AC113" s="54"/>
      <c r="AD113" s="54"/>
      <c r="AH113" s="54"/>
      <c r="AI113" s="54"/>
      <c r="AJ113" s="54"/>
      <c r="AK113" s="54"/>
      <c r="AL113" s="2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4"/>
      <c r="R114" s="24"/>
      <c r="S114" s="24"/>
      <c r="T114" s="54"/>
      <c r="U114" s="24"/>
      <c r="V114" s="24"/>
      <c r="AC114" s="54"/>
      <c r="AD114" s="54"/>
      <c r="AH114" s="54"/>
      <c r="AI114" s="54"/>
      <c r="AJ114" s="54"/>
      <c r="AK114" s="54"/>
      <c r="AL114" s="2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4"/>
      <c r="R115" s="24"/>
      <c r="S115" s="24"/>
      <c r="T115" s="54"/>
      <c r="U115" s="24"/>
      <c r="V115" s="24"/>
      <c r="AC115" s="54"/>
      <c r="AD115" s="54"/>
      <c r="AH115" s="54"/>
      <c r="AI115" s="54"/>
      <c r="AJ115" s="54"/>
      <c r="AK115" s="54"/>
      <c r="AL115" s="2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4"/>
      <c r="R116" s="24"/>
      <c r="S116" s="24"/>
      <c r="T116" s="54"/>
      <c r="U116" s="24"/>
      <c r="V116" s="24"/>
      <c r="AC116" s="54"/>
      <c r="AD116" s="54"/>
      <c r="AH116" s="54"/>
      <c r="AI116" s="54"/>
      <c r="AJ116" s="54"/>
      <c r="AK116" s="54"/>
      <c r="AL116" s="2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4"/>
      <c r="R117" s="24"/>
      <c r="S117" s="24"/>
      <c r="T117" s="54"/>
      <c r="U117" s="24"/>
      <c r="V117" s="24"/>
      <c r="AC117" s="54"/>
      <c r="AD117" s="54"/>
      <c r="AH117" s="54"/>
      <c r="AI117" s="54"/>
      <c r="AJ117" s="54"/>
      <c r="AK117" s="54"/>
      <c r="AL117" s="2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4"/>
      <c r="R118" s="24"/>
      <c r="S118" s="24"/>
      <c r="T118" s="54"/>
      <c r="U118" s="24"/>
      <c r="V118" s="24"/>
      <c r="AC118" s="54"/>
      <c r="AD118" s="54"/>
      <c r="AH118" s="54"/>
      <c r="AI118" s="54"/>
      <c r="AJ118" s="54"/>
      <c r="AK118" s="54"/>
      <c r="AL118" s="2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4"/>
      <c r="R119" s="24"/>
      <c r="S119" s="24"/>
      <c r="T119" s="54"/>
      <c r="U119" s="24"/>
      <c r="V119" s="24"/>
      <c r="AC119" s="54"/>
      <c r="AD119" s="54"/>
      <c r="AH119" s="54"/>
      <c r="AI119" s="54"/>
      <c r="AJ119" s="54"/>
      <c r="AK119" s="54"/>
      <c r="AL119" s="2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4"/>
      <c r="R120" s="24"/>
      <c r="S120" s="24"/>
      <c r="T120" s="54"/>
      <c r="U120" s="24"/>
      <c r="V120" s="24"/>
      <c r="AC120" s="54"/>
      <c r="AD120" s="54"/>
      <c r="AH120" s="54"/>
      <c r="AI120" s="54"/>
      <c r="AJ120" s="54"/>
      <c r="AK120" s="54"/>
      <c r="AL120" s="2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4"/>
      <c r="R121" s="24"/>
      <c r="S121" s="24"/>
      <c r="T121" s="54"/>
      <c r="U121" s="24"/>
      <c r="V121" s="24"/>
      <c r="AC121" s="54"/>
      <c r="AD121" s="54"/>
      <c r="AH121" s="54"/>
      <c r="AI121" s="54"/>
      <c r="AJ121" s="54"/>
      <c r="AK121" s="54"/>
      <c r="AL121" s="2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4"/>
      <c r="R122" s="24"/>
      <c r="S122" s="24"/>
      <c r="T122" s="54"/>
      <c r="U122" s="24"/>
      <c r="V122" s="24"/>
      <c r="AC122" s="54"/>
      <c r="AD122" s="54"/>
      <c r="AH122" s="54"/>
      <c r="AI122" s="54"/>
      <c r="AJ122" s="54"/>
      <c r="AK122" s="54"/>
      <c r="AL122" s="2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4"/>
      <c r="R123" s="24"/>
      <c r="S123" s="24"/>
      <c r="T123" s="54"/>
      <c r="U123" s="24"/>
      <c r="V123" s="24"/>
      <c r="AC123" s="54"/>
      <c r="AD123" s="54"/>
      <c r="AH123" s="54"/>
      <c r="AI123" s="54"/>
      <c r="AJ123" s="54"/>
      <c r="AK123" s="54"/>
      <c r="AL123" s="2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4"/>
      <c r="R124" s="24"/>
      <c r="S124" s="24"/>
      <c r="T124" s="54"/>
      <c r="U124" s="24"/>
      <c r="V124" s="24"/>
      <c r="AC124" s="54"/>
      <c r="AD124" s="54"/>
      <c r="AH124" s="54"/>
      <c r="AI124" s="54"/>
      <c r="AJ124" s="54"/>
      <c r="AK124" s="54"/>
      <c r="AL124" s="2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4"/>
      <c r="R125" s="24"/>
      <c r="S125" s="24"/>
      <c r="T125" s="54"/>
      <c r="U125" s="24"/>
      <c r="V125" s="24"/>
      <c r="AC125" s="54"/>
      <c r="AD125" s="54"/>
      <c r="AH125" s="54"/>
      <c r="AI125" s="54"/>
      <c r="AJ125" s="54"/>
      <c r="AK125" s="54"/>
      <c r="AL125" s="2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4"/>
      <c r="R126" s="24"/>
      <c r="S126" s="24"/>
      <c r="T126" s="54"/>
      <c r="U126" s="24"/>
      <c r="V126" s="24"/>
      <c r="AC126" s="54"/>
      <c r="AD126" s="54"/>
      <c r="AH126" s="54"/>
      <c r="AI126" s="54"/>
      <c r="AJ126" s="54"/>
      <c r="AK126" s="54"/>
      <c r="AL126" s="2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4"/>
      <c r="R127" s="24"/>
      <c r="S127" s="24"/>
      <c r="T127" s="54"/>
      <c r="U127" s="24"/>
      <c r="V127" s="24"/>
      <c r="AC127" s="54"/>
      <c r="AD127" s="54"/>
      <c r="AH127" s="54"/>
      <c r="AI127" s="54"/>
      <c r="AJ127" s="54"/>
      <c r="AK127" s="54"/>
      <c r="AL127" s="2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4"/>
      <c r="R128" s="24"/>
      <c r="S128" s="24"/>
      <c r="T128" s="54"/>
      <c r="U128" s="24"/>
      <c r="V128" s="24"/>
      <c r="AC128" s="54"/>
      <c r="AD128" s="54"/>
      <c r="AH128" s="54"/>
      <c r="AI128" s="54"/>
      <c r="AJ128" s="54"/>
      <c r="AK128" s="54"/>
      <c r="AL128" s="2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4"/>
      <c r="R129" s="24"/>
      <c r="S129" s="24"/>
      <c r="T129" s="54"/>
      <c r="U129" s="24"/>
      <c r="V129" s="24"/>
      <c r="AC129" s="54"/>
      <c r="AD129" s="54"/>
      <c r="AH129" s="54"/>
      <c r="AI129" s="54"/>
      <c r="AJ129" s="54"/>
      <c r="AK129" s="54"/>
      <c r="AL129" s="2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4"/>
      <c r="R130" s="24"/>
      <c r="S130" s="24"/>
      <c r="T130" s="54"/>
      <c r="U130" s="24"/>
      <c r="V130" s="24"/>
      <c r="AC130" s="54"/>
      <c r="AD130" s="54"/>
      <c r="AH130" s="54"/>
      <c r="AI130" s="54"/>
      <c r="AJ130" s="54"/>
      <c r="AK130" s="54"/>
      <c r="AL130" s="2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4"/>
      <c r="R131" s="24"/>
      <c r="S131" s="24"/>
      <c r="T131" s="54"/>
      <c r="U131" s="24"/>
      <c r="V131" s="24"/>
      <c r="AC131" s="54"/>
      <c r="AD131" s="54"/>
      <c r="AH131" s="54"/>
      <c r="AI131" s="54"/>
      <c r="AJ131" s="54"/>
      <c r="AK131" s="54"/>
      <c r="AL131" s="2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4"/>
      <c r="R132" s="24"/>
      <c r="S132" s="24"/>
      <c r="T132" s="54"/>
      <c r="U132" s="24"/>
      <c r="V132" s="24"/>
      <c r="AC132" s="54"/>
      <c r="AD132" s="54"/>
      <c r="AH132" s="54"/>
      <c r="AI132" s="54"/>
      <c r="AJ132" s="54"/>
      <c r="AK132" s="54"/>
      <c r="AL132" s="2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4"/>
      <c r="R133" s="24"/>
      <c r="S133" s="24"/>
      <c r="T133" s="54"/>
      <c r="U133" s="24"/>
      <c r="V133" s="24"/>
      <c r="AC133" s="54"/>
      <c r="AD133" s="54"/>
      <c r="AH133" s="54"/>
      <c r="AI133" s="54"/>
      <c r="AJ133" s="54"/>
      <c r="AK133" s="54"/>
      <c r="AL133" s="2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4"/>
      <c r="R134" s="24"/>
      <c r="S134" s="24"/>
      <c r="T134" s="54"/>
      <c r="U134" s="24"/>
      <c r="V134" s="24"/>
      <c r="AC134" s="54"/>
      <c r="AD134" s="54"/>
      <c r="AH134" s="54"/>
      <c r="AI134" s="54"/>
      <c r="AJ134" s="54"/>
      <c r="AK134" s="54"/>
      <c r="AL134" s="2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4"/>
      <c r="R135" s="24"/>
      <c r="S135" s="24"/>
      <c r="T135" s="54"/>
      <c r="U135" s="24"/>
      <c r="V135" s="24"/>
      <c r="AC135" s="54"/>
      <c r="AD135" s="54"/>
      <c r="AH135" s="54"/>
      <c r="AI135" s="54"/>
      <c r="AJ135" s="54"/>
      <c r="AK135" s="54"/>
      <c r="AL135" s="2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4"/>
      <c r="R136" s="24"/>
      <c r="S136" s="24"/>
      <c r="T136" s="54"/>
      <c r="U136" s="24"/>
      <c r="V136" s="24"/>
      <c r="AC136" s="54"/>
      <c r="AD136" s="54"/>
      <c r="AH136" s="54"/>
      <c r="AI136" s="54"/>
      <c r="AJ136" s="54"/>
      <c r="AK136" s="54"/>
      <c r="AL136" s="2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4"/>
      <c r="R137" s="24"/>
      <c r="S137" s="24"/>
      <c r="T137" s="54"/>
      <c r="U137" s="24"/>
      <c r="V137" s="24"/>
      <c r="AC137" s="54"/>
      <c r="AD137" s="54"/>
      <c r="AH137" s="54"/>
      <c r="AI137" s="54"/>
      <c r="AJ137" s="54"/>
      <c r="AK137" s="54"/>
      <c r="AL137" s="2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4"/>
      <c r="R138" s="24"/>
      <c r="S138" s="24"/>
      <c r="T138" s="54"/>
      <c r="U138" s="24"/>
      <c r="V138" s="24"/>
      <c r="AC138" s="54"/>
      <c r="AD138" s="54"/>
      <c r="AH138" s="54"/>
      <c r="AI138" s="54"/>
      <c r="AJ138" s="54"/>
      <c r="AK138" s="54"/>
      <c r="AL138" s="2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4"/>
      <c r="R139" s="24"/>
      <c r="S139" s="24"/>
      <c r="T139" s="54"/>
      <c r="U139" s="24"/>
      <c r="V139" s="24"/>
      <c r="AC139" s="54"/>
      <c r="AD139" s="54"/>
      <c r="AH139" s="54"/>
      <c r="AI139" s="54"/>
      <c r="AJ139" s="54"/>
      <c r="AK139" s="54"/>
      <c r="AL139" s="2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4"/>
      <c r="R140" s="24"/>
      <c r="S140" s="24"/>
      <c r="T140" s="54"/>
      <c r="U140" s="24"/>
      <c r="V140" s="24"/>
      <c r="AC140" s="54"/>
      <c r="AD140" s="54"/>
      <c r="AH140" s="54"/>
      <c r="AI140" s="54"/>
      <c r="AJ140" s="54"/>
      <c r="AK140" s="54"/>
      <c r="AL140" s="2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4"/>
      <c r="R141" s="24"/>
      <c r="S141" s="24"/>
      <c r="T141" s="54"/>
      <c r="U141" s="24"/>
      <c r="V141" s="24"/>
      <c r="AC141" s="54"/>
      <c r="AD141" s="54"/>
      <c r="AH141" s="54"/>
      <c r="AI141" s="54"/>
      <c r="AJ141" s="54"/>
      <c r="AK141" s="54"/>
      <c r="AL141" s="2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4"/>
      <c r="R142" s="24"/>
      <c r="S142" s="24"/>
      <c r="T142" s="54"/>
      <c r="U142" s="24"/>
      <c r="V142" s="24"/>
      <c r="AC142" s="54"/>
      <c r="AD142" s="54"/>
      <c r="AH142" s="54"/>
      <c r="AI142" s="54"/>
      <c r="AJ142" s="54"/>
      <c r="AK142" s="54"/>
      <c r="AL142" s="2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4"/>
      <c r="R143" s="24"/>
      <c r="S143" s="24"/>
      <c r="T143" s="54"/>
      <c r="U143" s="24"/>
      <c r="V143" s="24"/>
      <c r="AC143" s="54"/>
      <c r="AD143" s="54"/>
      <c r="AH143" s="54"/>
      <c r="AI143" s="54"/>
      <c r="AJ143" s="54"/>
      <c r="AK143" s="54"/>
      <c r="AL143" s="2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4"/>
      <c r="R144" s="24"/>
      <c r="S144" s="24"/>
      <c r="T144" s="54"/>
      <c r="U144" s="24"/>
      <c r="V144" s="24"/>
      <c r="AC144" s="54"/>
      <c r="AD144" s="54"/>
      <c r="AH144" s="54"/>
      <c r="AI144" s="54"/>
      <c r="AJ144" s="54"/>
      <c r="AK144" s="54"/>
      <c r="AL144" s="2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4"/>
      <c r="R145" s="24"/>
      <c r="S145" s="24"/>
      <c r="T145" s="54"/>
      <c r="U145" s="24"/>
      <c r="V145" s="24"/>
      <c r="AC145" s="54"/>
      <c r="AD145" s="54"/>
      <c r="AH145" s="54"/>
      <c r="AI145" s="54"/>
      <c r="AJ145" s="54"/>
      <c r="AK145" s="54"/>
      <c r="AL145" s="2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4"/>
      <c r="R146" s="24"/>
      <c r="S146" s="24"/>
      <c r="T146" s="54"/>
      <c r="U146" s="24"/>
      <c r="V146" s="24"/>
      <c r="AC146" s="54"/>
      <c r="AD146" s="54"/>
      <c r="AH146" s="54"/>
      <c r="AI146" s="54"/>
      <c r="AJ146" s="54"/>
      <c r="AK146" s="54"/>
      <c r="AL146" s="2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4"/>
      <c r="R147" s="24"/>
      <c r="S147" s="24"/>
      <c r="T147" s="54"/>
      <c r="U147" s="24"/>
      <c r="V147" s="24"/>
      <c r="AC147" s="54"/>
      <c r="AD147" s="54"/>
      <c r="AH147" s="54"/>
      <c r="AI147" s="54"/>
      <c r="AJ147" s="54"/>
      <c r="AK147" s="54"/>
      <c r="AL147" s="2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4"/>
      <c r="R148" s="24"/>
      <c r="S148" s="24"/>
      <c r="T148" s="54"/>
      <c r="U148" s="24"/>
      <c r="V148" s="24"/>
      <c r="AC148" s="54"/>
      <c r="AD148" s="54"/>
      <c r="AH148" s="54"/>
      <c r="AI148" s="54"/>
      <c r="AJ148" s="54"/>
      <c r="AK148" s="54"/>
      <c r="AL148" s="2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4"/>
      <c r="R149" s="24"/>
      <c r="S149" s="24"/>
      <c r="T149" s="54"/>
      <c r="U149" s="24"/>
      <c r="V149" s="24"/>
      <c r="AC149" s="54"/>
      <c r="AD149" s="54"/>
      <c r="AH149" s="54"/>
      <c r="AI149" s="54"/>
      <c r="AJ149" s="54"/>
      <c r="AK149" s="54"/>
      <c r="AL149" s="2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4"/>
      <c r="R150" s="24"/>
      <c r="S150" s="24"/>
      <c r="T150" s="54"/>
      <c r="U150" s="24"/>
      <c r="V150" s="24"/>
      <c r="AC150" s="54"/>
      <c r="AD150" s="54"/>
      <c r="AH150" s="54"/>
      <c r="AI150" s="54"/>
      <c r="AJ150" s="54"/>
      <c r="AK150" s="54"/>
      <c r="AL150" s="2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4"/>
      <c r="R151" s="24"/>
      <c r="S151" s="24"/>
      <c r="T151" s="54"/>
      <c r="U151" s="24"/>
      <c r="V151" s="24"/>
      <c r="AC151" s="54"/>
      <c r="AD151" s="54"/>
      <c r="AH151" s="54"/>
      <c r="AI151" s="54"/>
      <c r="AJ151" s="54"/>
      <c r="AK151" s="54"/>
      <c r="AL151" s="2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4"/>
      <c r="R152" s="24"/>
      <c r="S152" s="24"/>
      <c r="T152" s="54"/>
      <c r="U152" s="24"/>
      <c r="V152" s="24"/>
      <c r="AC152" s="54"/>
      <c r="AD152" s="54"/>
      <c r="AH152" s="54"/>
      <c r="AI152" s="54"/>
      <c r="AJ152" s="54"/>
      <c r="AK152" s="54"/>
      <c r="AL152" s="2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4"/>
      <c r="R153" s="24"/>
      <c r="S153" s="24"/>
      <c r="T153" s="54"/>
      <c r="U153" s="24"/>
      <c r="V153" s="24"/>
      <c r="AC153" s="54"/>
      <c r="AD153" s="54"/>
      <c r="AH153" s="54"/>
      <c r="AI153" s="54"/>
      <c r="AJ153" s="54"/>
      <c r="AK153" s="54"/>
      <c r="AL153" s="2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4"/>
      <c r="R154" s="24"/>
      <c r="S154" s="24"/>
      <c r="T154" s="54"/>
      <c r="U154" s="24"/>
      <c r="V154" s="24"/>
      <c r="AC154" s="54"/>
      <c r="AD154" s="54"/>
      <c r="AH154" s="54"/>
      <c r="AI154" s="54"/>
      <c r="AJ154" s="54"/>
      <c r="AK154" s="54"/>
      <c r="AL154" s="2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4"/>
      <c r="R155" s="24"/>
      <c r="S155" s="24"/>
      <c r="T155" s="54"/>
      <c r="U155" s="24"/>
      <c r="V155" s="24"/>
      <c r="AC155" s="54"/>
      <c r="AD155" s="54"/>
      <c r="AH155" s="54"/>
      <c r="AI155" s="54"/>
      <c r="AJ155" s="54"/>
      <c r="AK155" s="54"/>
      <c r="AL155" s="2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4"/>
      <c r="R156" s="24"/>
      <c r="S156" s="24"/>
      <c r="T156" s="54"/>
      <c r="U156" s="24"/>
      <c r="V156" s="24"/>
      <c r="AC156" s="54"/>
      <c r="AD156" s="54"/>
      <c r="AH156" s="54"/>
      <c r="AI156" s="54"/>
      <c r="AJ156" s="54"/>
      <c r="AK156" s="54"/>
      <c r="AL156" s="2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4"/>
      <c r="R157" s="24"/>
      <c r="S157" s="24"/>
      <c r="T157" s="54"/>
      <c r="U157" s="24"/>
      <c r="V157" s="24"/>
      <c r="AC157" s="54"/>
      <c r="AD157" s="54"/>
      <c r="AH157" s="54"/>
      <c r="AI157" s="54"/>
      <c r="AJ157" s="54"/>
      <c r="AK157" s="54"/>
      <c r="AL157" s="2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4"/>
      <c r="R158" s="24"/>
      <c r="S158" s="24"/>
      <c r="T158" s="54"/>
      <c r="U158" s="24"/>
      <c r="V158" s="24"/>
      <c r="AC158" s="54"/>
      <c r="AD158" s="54"/>
      <c r="AH158" s="54"/>
      <c r="AI158" s="54"/>
      <c r="AJ158" s="54"/>
      <c r="AK158" s="54"/>
      <c r="AL158" s="2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4"/>
      <c r="R159" s="24"/>
      <c r="S159" s="24"/>
      <c r="T159" s="54"/>
      <c r="U159" s="24"/>
      <c r="V159" s="24"/>
      <c r="AC159" s="54"/>
      <c r="AD159" s="54"/>
      <c r="AH159" s="54"/>
      <c r="AI159" s="54"/>
      <c r="AJ159" s="54"/>
      <c r="AK159" s="54"/>
      <c r="AL159" s="2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4"/>
      <c r="R160" s="24"/>
      <c r="S160" s="24"/>
      <c r="T160" s="54"/>
      <c r="U160" s="24"/>
      <c r="V160" s="24"/>
      <c r="AC160" s="54"/>
      <c r="AD160" s="54"/>
      <c r="AH160" s="54"/>
      <c r="AI160" s="54"/>
      <c r="AJ160" s="54"/>
      <c r="AK160" s="54"/>
      <c r="AL160" s="2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4"/>
      <c r="R161" s="24"/>
      <c r="S161" s="24"/>
      <c r="T161" s="54"/>
      <c r="U161" s="24"/>
      <c r="V161" s="24"/>
      <c r="AC161" s="54"/>
      <c r="AD161" s="54"/>
      <c r="AH161" s="54"/>
      <c r="AI161" s="54"/>
      <c r="AJ161" s="54"/>
      <c r="AK161" s="54"/>
      <c r="AL161" s="2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4"/>
      <c r="R162" s="24"/>
      <c r="S162" s="24"/>
      <c r="T162" s="54"/>
      <c r="U162" s="24"/>
      <c r="V162" s="24"/>
      <c r="AC162" s="54"/>
      <c r="AD162" s="54"/>
      <c r="AH162" s="54"/>
      <c r="AI162" s="54"/>
      <c r="AJ162" s="54"/>
      <c r="AK162" s="54"/>
      <c r="AL162" s="2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4"/>
      <c r="R163" s="24"/>
      <c r="S163" s="24"/>
      <c r="T163" s="54"/>
      <c r="U163" s="24"/>
      <c r="V163" s="24"/>
      <c r="AC163" s="54"/>
      <c r="AD163" s="54"/>
      <c r="AH163" s="54"/>
      <c r="AI163" s="54"/>
      <c r="AJ163" s="54"/>
      <c r="AK163" s="54"/>
      <c r="AL163" s="2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4"/>
      <c r="R164" s="24"/>
      <c r="S164" s="24"/>
      <c r="T164" s="54"/>
      <c r="U164" s="24"/>
      <c r="V164" s="24"/>
      <c r="AC164" s="54"/>
      <c r="AD164" s="54"/>
      <c r="AH164" s="54"/>
      <c r="AI164" s="54"/>
      <c r="AJ164" s="54"/>
      <c r="AK164" s="54"/>
      <c r="AL164" s="2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4"/>
      <c r="R165" s="24"/>
      <c r="S165" s="24"/>
      <c r="T165" s="54"/>
      <c r="U165" s="24"/>
      <c r="V165" s="24"/>
      <c r="AC165" s="54"/>
      <c r="AD165" s="54"/>
      <c r="AH165" s="54"/>
      <c r="AI165" s="54"/>
      <c r="AJ165" s="54"/>
      <c r="AK165" s="54"/>
      <c r="AL165" s="2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4"/>
      <c r="R166" s="24"/>
      <c r="S166" s="24"/>
      <c r="T166" s="54"/>
      <c r="U166" s="24"/>
      <c r="V166" s="24"/>
      <c r="AC166" s="54"/>
      <c r="AD166" s="54"/>
      <c r="AH166" s="54"/>
      <c r="AI166" s="54"/>
      <c r="AJ166" s="54"/>
      <c r="AK166" s="54"/>
      <c r="AL166" s="2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4"/>
      <c r="R167" s="24"/>
      <c r="S167" s="24"/>
      <c r="T167" s="54"/>
      <c r="U167" s="24"/>
      <c r="V167" s="24"/>
      <c r="AC167" s="54"/>
      <c r="AD167" s="54"/>
      <c r="AH167" s="54"/>
      <c r="AI167" s="54"/>
      <c r="AJ167" s="54"/>
      <c r="AK167" s="54"/>
      <c r="AL167" s="2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4"/>
      <c r="R168" s="24"/>
      <c r="S168" s="24"/>
      <c r="T168" s="54"/>
      <c r="U168" s="24"/>
      <c r="V168" s="24"/>
      <c r="AC168" s="54"/>
      <c r="AD168" s="54"/>
      <c r="AH168" s="54"/>
      <c r="AI168" s="54"/>
      <c r="AJ168" s="54"/>
      <c r="AK168" s="54"/>
      <c r="AL168" s="2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4"/>
      <c r="R169" s="24"/>
      <c r="S169" s="24"/>
      <c r="T169" s="54"/>
      <c r="U169" s="24"/>
      <c r="V169" s="24"/>
      <c r="AC169" s="54"/>
      <c r="AD169" s="54"/>
      <c r="AH169" s="54"/>
      <c r="AI169" s="54"/>
      <c r="AJ169" s="54"/>
      <c r="AK169" s="54"/>
      <c r="AL169" s="2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4"/>
      <c r="R170" s="24"/>
      <c r="S170" s="24"/>
      <c r="T170" s="54"/>
      <c r="U170" s="24"/>
      <c r="V170" s="24"/>
      <c r="AC170" s="54"/>
      <c r="AD170" s="54"/>
      <c r="AH170" s="54"/>
      <c r="AI170" s="54"/>
      <c r="AJ170" s="54"/>
      <c r="AK170" s="54"/>
      <c r="AL170" s="2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4"/>
      <c r="R171" s="24"/>
      <c r="S171" s="24"/>
      <c r="T171" s="54"/>
      <c r="U171" s="24"/>
      <c r="V171" s="24"/>
      <c r="AC171" s="54"/>
      <c r="AD171" s="54"/>
      <c r="AH171" s="54"/>
      <c r="AI171" s="54"/>
      <c r="AJ171" s="54"/>
      <c r="AK171" s="54"/>
      <c r="AL171" s="2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4"/>
      <c r="R172" s="24"/>
      <c r="S172" s="24"/>
      <c r="T172" s="54"/>
      <c r="U172" s="24"/>
      <c r="V172" s="24"/>
      <c r="AC172" s="54"/>
      <c r="AD172" s="54"/>
      <c r="AH172" s="54"/>
      <c r="AI172" s="54"/>
      <c r="AJ172" s="54"/>
      <c r="AK172" s="54"/>
      <c r="AL172" s="2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4"/>
      <c r="R173" s="24"/>
      <c r="S173" s="24"/>
      <c r="T173" s="54"/>
      <c r="U173" s="24"/>
      <c r="V173" s="24"/>
      <c r="AC173" s="54"/>
      <c r="AD173" s="54"/>
      <c r="AH173" s="54"/>
      <c r="AI173" s="54"/>
      <c r="AJ173" s="54"/>
      <c r="AK173" s="54"/>
      <c r="AL173" s="2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4"/>
      <c r="R174" s="24"/>
      <c r="S174" s="24"/>
      <c r="T174" s="54"/>
      <c r="U174" s="24"/>
      <c r="V174" s="24"/>
      <c r="AC174" s="54"/>
      <c r="AD174" s="54"/>
      <c r="AH174" s="54"/>
      <c r="AI174" s="54"/>
      <c r="AJ174" s="54"/>
      <c r="AK174" s="54"/>
      <c r="AL174" s="2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4"/>
      <c r="R175" s="24"/>
      <c r="S175" s="24"/>
      <c r="T175" s="54"/>
      <c r="U175" s="24"/>
      <c r="V175" s="24"/>
      <c r="AC175" s="54"/>
      <c r="AD175" s="54"/>
      <c r="AH175" s="54"/>
      <c r="AI175" s="54"/>
      <c r="AJ175" s="54"/>
      <c r="AK175" s="54"/>
      <c r="AL175" s="2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4"/>
      <c r="R176" s="24"/>
      <c r="S176" s="24"/>
      <c r="T176" s="54"/>
      <c r="U176" s="24"/>
      <c r="V176" s="24"/>
      <c r="AC176" s="54"/>
      <c r="AD176" s="54"/>
      <c r="AH176" s="54"/>
      <c r="AI176" s="54"/>
      <c r="AJ176" s="54"/>
      <c r="AK176" s="54"/>
      <c r="AL176" s="2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4"/>
      <c r="R177" s="24"/>
      <c r="S177" s="24"/>
      <c r="T177" s="54"/>
      <c r="U177" s="24"/>
      <c r="V177" s="24"/>
      <c r="AC177" s="54"/>
      <c r="AD177" s="54"/>
      <c r="AH177" s="54"/>
      <c r="AI177" s="54"/>
      <c r="AJ177" s="54"/>
      <c r="AK177" s="54"/>
      <c r="AL177" s="2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A178" s="54"/>
      <c r="B178" s="54"/>
      <c r="C178" s="54"/>
      <c r="D178" s="54"/>
      <c r="L178"/>
      <c r="M178"/>
      <c r="N178"/>
      <c r="O178"/>
      <c r="P178"/>
      <c r="Q178" s="24"/>
      <c r="R178" s="24"/>
      <c r="S178" s="24"/>
      <c r="T178" s="54"/>
      <c r="U178" s="24"/>
      <c r="V178" s="24"/>
      <c r="AC178" s="54"/>
      <c r="AD178" s="54"/>
      <c r="AH178" s="54"/>
      <c r="AI178" s="54"/>
      <c r="AJ178" s="54"/>
      <c r="AK178" s="54"/>
      <c r="AL178" s="2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A179" s="54"/>
      <c r="B179" s="54"/>
      <c r="C179" s="54"/>
      <c r="D179" s="54"/>
      <c r="L179"/>
      <c r="M179"/>
      <c r="N179"/>
      <c r="O179"/>
      <c r="P179"/>
      <c r="Q179" s="24"/>
      <c r="R179" s="24"/>
      <c r="S179" s="24"/>
      <c r="T179" s="54"/>
      <c r="U179" s="24"/>
      <c r="V179" s="24"/>
      <c r="AC179" s="54"/>
      <c r="AD179" s="54"/>
      <c r="AH179" s="54"/>
      <c r="AI179" s="54"/>
      <c r="AJ179" s="54"/>
      <c r="AK179" s="54"/>
      <c r="AL179" s="2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</row>
    <row r="180" spans="1:57" ht="14.25" x14ac:dyDescent="0.2">
      <c r="A180" s="54"/>
      <c r="B180" s="54"/>
      <c r="C180" s="54"/>
      <c r="D180" s="54"/>
      <c r="L180"/>
      <c r="M180"/>
      <c r="N180"/>
      <c r="O180"/>
      <c r="P180"/>
      <c r="Q180" s="24"/>
      <c r="R180" s="24"/>
      <c r="S180" s="24"/>
      <c r="T180" s="54"/>
      <c r="U180" s="24"/>
      <c r="V180" s="24"/>
      <c r="AC180" s="54"/>
      <c r="AD180" s="54"/>
      <c r="AH180" s="54"/>
      <c r="AI180" s="54"/>
      <c r="AJ180" s="54"/>
      <c r="AK180" s="54"/>
      <c r="AL180" s="2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4"/>
      <c r="U181" s="24"/>
      <c r="V181" s="24"/>
      <c r="AH181" s="54"/>
      <c r="AI181" s="54"/>
      <c r="AJ181" s="54"/>
      <c r="AK181" s="54"/>
      <c r="AL181" s="2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4"/>
      <c r="U182" s="24"/>
      <c r="V182" s="24"/>
      <c r="AH182" s="54"/>
      <c r="AI182" s="54"/>
      <c r="AJ182" s="54"/>
      <c r="AK182" s="5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4"/>
      <c r="U183" s="24"/>
      <c r="V183" s="24"/>
      <c r="AH183" s="54"/>
      <c r="AI183" s="54"/>
      <c r="AJ183" s="54"/>
      <c r="AK183" s="54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4"/>
      <c r="U184" s="24"/>
      <c r="V184" s="24"/>
      <c r="AH184" s="54"/>
      <c r="AI184" s="54"/>
      <c r="AJ184" s="54"/>
      <c r="AK184" s="54"/>
      <c r="AL184" s="24"/>
    </row>
    <row r="185" spans="1:57" ht="14.25" x14ac:dyDescent="0.2">
      <c r="L185" s="24"/>
      <c r="M185" s="24"/>
      <c r="N185" s="24"/>
      <c r="O185" s="24"/>
      <c r="P185" s="24"/>
      <c r="T185" s="54"/>
      <c r="AH185" s="54"/>
      <c r="AI185" s="54"/>
      <c r="AJ185" s="54"/>
      <c r="AK185" s="54"/>
      <c r="AL185" s="24"/>
    </row>
    <row r="186" spans="1:57" ht="14.25" x14ac:dyDescent="0.2">
      <c r="L186" s="24"/>
      <c r="M186" s="24"/>
      <c r="N186" s="24"/>
      <c r="O186" s="24"/>
      <c r="P186" s="24"/>
      <c r="T186" s="54"/>
      <c r="AH186" s="54"/>
      <c r="AI186" s="54"/>
      <c r="AJ186" s="54"/>
      <c r="AK186" s="54"/>
      <c r="AL186" s="24"/>
    </row>
    <row r="187" spans="1:57" ht="14.25" x14ac:dyDescent="0.2">
      <c r="L187" s="24"/>
      <c r="M187" s="24"/>
      <c r="N187" s="24"/>
      <c r="O187" s="24"/>
      <c r="P187" s="24"/>
      <c r="T187" s="54"/>
      <c r="AH187" s="54"/>
      <c r="AI187" s="54"/>
      <c r="AJ187" s="54"/>
      <c r="AK187" s="54"/>
      <c r="AL187" s="24"/>
    </row>
    <row r="188" spans="1:57" ht="14.25" x14ac:dyDescent="0.2">
      <c r="L188" s="24"/>
      <c r="M188" s="24"/>
      <c r="N188" s="24"/>
      <c r="O188" s="24"/>
      <c r="P188" s="24"/>
      <c r="T188" s="54"/>
      <c r="AH188" s="24"/>
      <c r="AI188" s="24"/>
      <c r="AJ188" s="24"/>
      <c r="AK188" s="24"/>
      <c r="AL188" s="24"/>
    </row>
    <row r="189" spans="1:57" x14ac:dyDescent="0.25">
      <c r="T189" s="54"/>
    </row>
    <row r="190" spans="1:57" x14ac:dyDescent="0.25">
      <c r="T190" s="54"/>
    </row>
    <row r="191" spans="1:57" x14ac:dyDescent="0.25">
      <c r="T191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27.140625" style="81" customWidth="1"/>
    <col min="3" max="3" width="25" style="80" customWidth="1"/>
    <col min="4" max="4" width="10.5703125" style="102" customWidth="1"/>
    <col min="5" max="5" width="8.85546875" style="102" customWidth="1"/>
    <col min="6" max="6" width="0.7109375" style="57" customWidth="1"/>
    <col min="7" max="21" width="5.28515625" style="80" customWidth="1"/>
    <col min="22" max="22" width="10.5703125" style="80" customWidth="1"/>
    <col min="23" max="23" width="22.28515625" style="102" customWidth="1"/>
    <col min="24" max="24" width="9.7109375" style="80" customWidth="1"/>
    <col min="25" max="30" width="9.140625" style="2"/>
  </cols>
  <sheetData>
    <row r="1" spans="1:30" s="110" customFormat="1" ht="18.75" x14ac:dyDescent="0.3">
      <c r="A1" s="104"/>
      <c r="B1" s="105" t="s">
        <v>82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7"/>
      <c r="X1" s="108"/>
      <c r="Y1" s="109"/>
      <c r="Z1" s="109"/>
      <c r="AA1" s="109"/>
      <c r="AB1" s="109"/>
      <c r="AC1" s="109"/>
      <c r="AD1" s="109"/>
    </row>
    <row r="2" spans="1:30" ht="15.75" x14ac:dyDescent="0.25">
      <c r="A2" s="3"/>
      <c r="B2" s="85" t="s">
        <v>34</v>
      </c>
      <c r="C2" s="7" t="s">
        <v>62</v>
      </c>
      <c r="D2" s="12"/>
      <c r="E2" s="12"/>
      <c r="F2" s="86"/>
      <c r="G2" s="8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45"/>
      <c r="Y2" s="1"/>
      <c r="Z2" s="1"/>
      <c r="AA2" s="1"/>
      <c r="AB2" s="1"/>
      <c r="AC2" s="1"/>
      <c r="AD2" s="1"/>
    </row>
    <row r="3" spans="1:30" x14ac:dyDescent="0.25">
      <c r="A3" s="3"/>
      <c r="B3" s="23" t="s">
        <v>64</v>
      </c>
      <c r="C3" s="23" t="s">
        <v>65</v>
      </c>
      <c r="D3" s="17" t="s">
        <v>66</v>
      </c>
      <c r="E3" s="22" t="s">
        <v>1</v>
      </c>
      <c r="F3" s="24"/>
      <c r="G3" s="19" t="s">
        <v>67</v>
      </c>
      <c r="H3" s="16" t="s">
        <v>68</v>
      </c>
      <c r="I3" s="16" t="s">
        <v>32</v>
      </c>
      <c r="J3" s="18" t="s">
        <v>69</v>
      </c>
      <c r="K3" s="18" t="s">
        <v>70</v>
      </c>
      <c r="L3" s="18" t="s">
        <v>71</v>
      </c>
      <c r="M3" s="19" t="s">
        <v>72</v>
      </c>
      <c r="N3" s="19" t="s">
        <v>31</v>
      </c>
      <c r="O3" s="16" t="s">
        <v>73</v>
      </c>
      <c r="P3" s="19" t="s">
        <v>68</v>
      </c>
      <c r="Q3" s="19" t="s">
        <v>17</v>
      </c>
      <c r="R3" s="19">
        <v>1</v>
      </c>
      <c r="S3" s="19">
        <v>2</v>
      </c>
      <c r="T3" s="19">
        <v>3</v>
      </c>
      <c r="U3" s="19" t="s">
        <v>74</v>
      </c>
      <c r="V3" s="18" t="s">
        <v>22</v>
      </c>
      <c r="W3" s="17" t="s">
        <v>75</v>
      </c>
      <c r="X3" s="17" t="s">
        <v>76</v>
      </c>
      <c r="Y3" s="1"/>
      <c r="Z3" s="1"/>
      <c r="AA3" s="1"/>
      <c r="AB3" s="1"/>
      <c r="AC3" s="1"/>
      <c r="AD3" s="1"/>
    </row>
    <row r="4" spans="1:30" x14ac:dyDescent="0.25">
      <c r="A4" s="3"/>
      <c r="B4" s="87" t="s">
        <v>77</v>
      </c>
      <c r="C4" s="88" t="s">
        <v>78</v>
      </c>
      <c r="D4" s="89" t="s">
        <v>79</v>
      </c>
      <c r="E4" s="90" t="s">
        <v>60</v>
      </c>
      <c r="F4" s="103"/>
      <c r="G4" s="92">
        <v>1</v>
      </c>
      <c r="H4" s="93"/>
      <c r="I4" s="92"/>
      <c r="J4" s="94"/>
      <c r="K4" s="94"/>
      <c r="L4" s="94"/>
      <c r="M4" s="94">
        <v>1</v>
      </c>
      <c r="N4" s="92"/>
      <c r="O4" s="93">
        <v>1</v>
      </c>
      <c r="P4" s="93"/>
      <c r="Q4" s="93"/>
      <c r="R4" s="93"/>
      <c r="S4" s="93"/>
      <c r="T4" s="93"/>
      <c r="U4" s="93"/>
      <c r="V4" s="95"/>
      <c r="W4" s="88" t="s">
        <v>80</v>
      </c>
      <c r="X4" s="96" t="s">
        <v>81</v>
      </c>
      <c r="Y4" s="1"/>
      <c r="Z4" s="1"/>
      <c r="AA4" s="1"/>
      <c r="AB4" s="1"/>
      <c r="AC4" s="1"/>
      <c r="AD4" s="1"/>
    </row>
    <row r="5" spans="1:30" x14ac:dyDescent="0.25">
      <c r="A5" s="10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1"/>
      <c r="Z5" s="1"/>
      <c r="AA5" s="1"/>
      <c r="AB5" s="1"/>
      <c r="AC5" s="1"/>
      <c r="AD5" s="1"/>
    </row>
    <row r="6" spans="1:30" x14ac:dyDescent="0.25">
      <c r="A6" s="10"/>
      <c r="B6" s="97"/>
      <c r="C6" s="54"/>
      <c r="D6" s="97"/>
      <c r="E6" s="98"/>
      <c r="G6" s="54"/>
      <c r="H6" s="58"/>
      <c r="I6" s="54"/>
      <c r="J6" s="24"/>
      <c r="K6" s="24"/>
      <c r="L6" s="24"/>
      <c r="M6" s="54"/>
      <c r="N6" s="54"/>
      <c r="O6" s="54"/>
      <c r="P6" s="54"/>
      <c r="Q6" s="54"/>
      <c r="R6" s="54"/>
      <c r="S6" s="54"/>
      <c r="T6" s="54"/>
      <c r="U6" s="54"/>
      <c r="V6" s="54"/>
      <c r="W6" s="97"/>
      <c r="X6" s="54"/>
      <c r="Y6" s="1"/>
      <c r="Z6" s="1"/>
      <c r="AA6" s="1"/>
      <c r="AB6" s="1"/>
      <c r="AC6" s="1"/>
      <c r="AD6" s="1"/>
    </row>
    <row r="7" spans="1:30" x14ac:dyDescent="0.25">
      <c r="A7" s="10"/>
      <c r="B7" s="97"/>
      <c r="C7" s="54"/>
      <c r="D7" s="97"/>
      <c r="E7" s="98"/>
      <c r="G7" s="54"/>
      <c r="H7" s="58"/>
      <c r="I7" s="54"/>
      <c r="J7" s="24"/>
      <c r="K7" s="24"/>
      <c r="L7" s="24"/>
      <c r="M7" s="54"/>
      <c r="N7" s="54"/>
      <c r="O7" s="54"/>
      <c r="P7" s="54"/>
      <c r="Q7" s="54"/>
      <c r="R7" s="54"/>
      <c r="S7" s="54"/>
      <c r="T7" s="54"/>
      <c r="U7" s="54"/>
      <c r="V7" s="54"/>
      <c r="W7" s="97"/>
      <c r="X7" s="54"/>
      <c r="Y7" s="1"/>
      <c r="Z7" s="1"/>
      <c r="AA7" s="1"/>
      <c r="AB7" s="1"/>
      <c r="AC7" s="1"/>
      <c r="AD7" s="1"/>
    </row>
    <row r="8" spans="1:30" x14ac:dyDescent="0.25">
      <c r="A8" s="10"/>
      <c r="B8" s="97"/>
      <c r="C8" s="54"/>
      <c r="D8" s="97"/>
      <c r="E8" s="98"/>
      <c r="G8" s="54"/>
      <c r="H8" s="58"/>
      <c r="I8" s="54"/>
      <c r="J8" s="24"/>
      <c r="K8" s="24"/>
      <c r="L8" s="24"/>
      <c r="M8" s="54"/>
      <c r="N8" s="54"/>
      <c r="O8" s="54"/>
      <c r="P8" s="54"/>
      <c r="Q8" s="54"/>
      <c r="R8" s="54"/>
      <c r="S8" s="54"/>
      <c r="T8" s="54"/>
      <c r="U8" s="54"/>
      <c r="V8" s="54"/>
      <c r="W8" s="97"/>
      <c r="X8" s="54"/>
      <c r="Y8" s="1"/>
      <c r="Z8" s="1"/>
      <c r="AA8" s="1"/>
      <c r="AB8" s="1"/>
      <c r="AC8" s="1"/>
      <c r="AD8" s="1"/>
    </row>
    <row r="9" spans="1:30" x14ac:dyDescent="0.25">
      <c r="A9" s="10"/>
      <c r="B9" s="97"/>
      <c r="C9" s="54"/>
      <c r="D9" s="97"/>
      <c r="E9" s="98"/>
      <c r="G9" s="54"/>
      <c r="H9" s="58"/>
      <c r="I9" s="54"/>
      <c r="J9" s="24"/>
      <c r="K9" s="24"/>
      <c r="L9" s="24"/>
      <c r="M9" s="54"/>
      <c r="N9" s="54"/>
      <c r="O9" s="54"/>
      <c r="P9" s="54"/>
      <c r="Q9" s="54"/>
      <c r="R9" s="54"/>
      <c r="S9" s="54"/>
      <c r="T9" s="54"/>
      <c r="U9" s="54"/>
      <c r="V9" s="54"/>
      <c r="W9" s="97"/>
      <c r="X9" s="54"/>
      <c r="Y9" s="1"/>
      <c r="Z9" s="1"/>
      <c r="AA9" s="1"/>
      <c r="AB9" s="1"/>
      <c r="AC9" s="1"/>
      <c r="AD9" s="1"/>
    </row>
    <row r="10" spans="1:30" x14ac:dyDescent="0.25">
      <c r="A10" s="10"/>
      <c r="B10" s="97"/>
      <c r="C10" s="54"/>
      <c r="D10" s="97"/>
      <c r="E10" s="98"/>
      <c r="G10" s="54"/>
      <c r="H10" s="58"/>
      <c r="I10" s="54"/>
      <c r="J10" s="24"/>
      <c r="K10" s="24"/>
      <c r="L10" s="2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97"/>
      <c r="X10" s="54"/>
      <c r="Y10" s="1"/>
      <c r="Z10" s="1"/>
      <c r="AA10" s="1"/>
      <c r="AB10" s="1"/>
      <c r="AC10" s="1"/>
      <c r="AD10" s="1"/>
    </row>
    <row r="11" spans="1:30" x14ac:dyDescent="0.25">
      <c r="A11" s="10"/>
      <c r="B11" s="97"/>
      <c r="C11" s="54"/>
      <c r="D11" s="97"/>
      <c r="E11" s="98"/>
      <c r="G11" s="54"/>
      <c r="H11" s="58"/>
      <c r="I11" s="54"/>
      <c r="J11" s="24"/>
      <c r="K11" s="24"/>
      <c r="L11" s="2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97"/>
      <c r="X11" s="54"/>
      <c r="Y11" s="1"/>
      <c r="Z11" s="1"/>
      <c r="AA11" s="1"/>
      <c r="AB11" s="1"/>
      <c r="AC11" s="1"/>
      <c r="AD11" s="1"/>
    </row>
    <row r="12" spans="1:30" x14ac:dyDescent="0.25">
      <c r="A12" s="10"/>
      <c r="B12" s="97"/>
      <c r="C12" s="54"/>
      <c r="D12" s="97"/>
      <c r="E12" s="98"/>
      <c r="G12" s="54"/>
      <c r="H12" s="58"/>
      <c r="I12" s="54"/>
      <c r="J12" s="24"/>
      <c r="K12" s="24"/>
      <c r="L12" s="2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97"/>
      <c r="X12" s="54"/>
      <c r="Y12" s="1"/>
      <c r="Z12" s="1"/>
      <c r="AA12" s="1"/>
      <c r="AB12" s="1"/>
      <c r="AC12" s="1"/>
      <c r="AD12" s="1"/>
    </row>
    <row r="13" spans="1:30" x14ac:dyDescent="0.25">
      <c r="A13" s="10"/>
      <c r="B13" s="97"/>
      <c r="C13" s="54"/>
      <c r="D13" s="97"/>
      <c r="E13" s="98"/>
      <c r="G13" s="54"/>
      <c r="H13" s="58"/>
      <c r="I13" s="54"/>
      <c r="J13" s="24"/>
      <c r="K13" s="24"/>
      <c r="L13" s="2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97"/>
      <c r="X13" s="54"/>
      <c r="Y13" s="1"/>
      <c r="Z13" s="1"/>
      <c r="AA13" s="1"/>
      <c r="AB13" s="1"/>
      <c r="AC13" s="1"/>
      <c r="AD13" s="1"/>
    </row>
    <row r="14" spans="1:30" x14ac:dyDescent="0.25">
      <c r="A14" s="10"/>
      <c r="B14" s="97"/>
      <c r="C14" s="54"/>
      <c r="D14" s="97"/>
      <c r="E14" s="98"/>
      <c r="G14" s="54"/>
      <c r="H14" s="58"/>
      <c r="I14" s="54"/>
      <c r="J14" s="24"/>
      <c r="K14" s="24"/>
      <c r="L14" s="2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97"/>
      <c r="X14" s="54"/>
      <c r="Y14" s="1"/>
      <c r="Z14" s="1"/>
      <c r="AA14" s="1"/>
      <c r="AB14" s="1"/>
      <c r="AC14" s="1"/>
      <c r="AD14" s="1"/>
    </row>
    <row r="15" spans="1:30" x14ac:dyDescent="0.25">
      <c r="A15" s="10"/>
      <c r="B15" s="97"/>
      <c r="C15" s="54"/>
      <c r="D15" s="97"/>
      <c r="E15" s="98"/>
      <c r="G15" s="54"/>
      <c r="H15" s="58"/>
      <c r="I15" s="54"/>
      <c r="J15" s="24"/>
      <c r="K15" s="24"/>
      <c r="L15" s="2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97"/>
      <c r="X15" s="54"/>
      <c r="Y15" s="1"/>
      <c r="Z15" s="1"/>
      <c r="AA15" s="1"/>
      <c r="AB15" s="1"/>
      <c r="AC15" s="1"/>
      <c r="AD15" s="1"/>
    </row>
    <row r="16" spans="1:30" x14ac:dyDescent="0.25">
      <c r="A16" s="10"/>
      <c r="B16" s="97"/>
      <c r="C16" s="54"/>
      <c r="D16" s="97"/>
      <c r="E16" s="98"/>
      <c r="G16" s="54"/>
      <c r="H16" s="58"/>
      <c r="I16" s="54"/>
      <c r="J16" s="24"/>
      <c r="K16" s="24"/>
      <c r="L16" s="2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97"/>
      <c r="X16" s="54"/>
      <c r="Y16" s="1"/>
      <c r="Z16" s="1"/>
      <c r="AA16" s="1"/>
      <c r="AB16" s="1"/>
      <c r="AC16" s="1"/>
      <c r="AD16" s="1"/>
    </row>
    <row r="17" spans="1:30" x14ac:dyDescent="0.25">
      <c r="A17" s="10"/>
      <c r="B17" s="54"/>
      <c r="C17" s="54"/>
      <c r="D17" s="97"/>
      <c r="E17" s="99"/>
      <c r="F17" s="97"/>
      <c r="G17" s="54"/>
      <c r="H17" s="58"/>
      <c r="I17" s="54"/>
      <c r="J17" s="24"/>
      <c r="K17" s="24"/>
      <c r="L17" s="2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97"/>
      <c r="X17" s="54"/>
      <c r="Y17" s="1"/>
      <c r="Z17" s="1"/>
      <c r="AA17" s="1"/>
      <c r="AB17" s="1"/>
      <c r="AC17" s="1"/>
      <c r="AD17" s="1"/>
    </row>
    <row r="18" spans="1:30" x14ac:dyDescent="0.25">
      <c r="A18" s="10"/>
      <c r="B18" s="54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1"/>
      <c r="Z18" s="1"/>
      <c r="AA18" s="1"/>
      <c r="AB18" s="1"/>
      <c r="AC18" s="1"/>
      <c r="AD18" s="1"/>
    </row>
    <row r="19" spans="1:30" x14ac:dyDescent="0.25">
      <c r="A19" s="10"/>
      <c r="B19" s="54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1"/>
      <c r="Z19" s="1"/>
      <c r="AA19" s="1"/>
      <c r="AB19" s="1"/>
      <c r="AC19" s="1"/>
      <c r="AD19" s="1"/>
    </row>
    <row r="20" spans="1:30" x14ac:dyDescent="0.25">
      <c r="A20" s="10"/>
      <c r="B20" s="54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1"/>
      <c r="Z20" s="1"/>
      <c r="AA20" s="1"/>
      <c r="AB20" s="1"/>
      <c r="AC20" s="1"/>
      <c r="AD20" s="1"/>
    </row>
    <row r="21" spans="1:30" x14ac:dyDescent="0.25">
      <c r="A21" s="10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1"/>
      <c r="Z21" s="1"/>
      <c r="AA21" s="1"/>
      <c r="AB21" s="1"/>
      <c r="AC21" s="1"/>
      <c r="AD21" s="1"/>
    </row>
    <row r="22" spans="1:30" x14ac:dyDescent="0.25">
      <c r="A22" s="10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1"/>
      <c r="Z22" s="1"/>
      <c r="AA22" s="1"/>
      <c r="AB22" s="1"/>
      <c r="AC22" s="1"/>
      <c r="AD22" s="1"/>
    </row>
    <row r="23" spans="1:30" x14ac:dyDescent="0.25">
      <c r="A23" s="10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1"/>
      <c r="Z23" s="1"/>
      <c r="AA23" s="1"/>
      <c r="AB23" s="1"/>
      <c r="AC23" s="1"/>
      <c r="AD23" s="1"/>
    </row>
    <row r="24" spans="1:30" x14ac:dyDescent="0.25">
      <c r="A24" s="10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1"/>
      <c r="Z24" s="1"/>
      <c r="AA24" s="1"/>
      <c r="AB24" s="1"/>
      <c r="AC24" s="1"/>
      <c r="AD24" s="1"/>
    </row>
    <row r="25" spans="1:30" x14ac:dyDescent="0.25">
      <c r="A25" s="10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1"/>
      <c r="Z25" s="1"/>
      <c r="AA25" s="1"/>
      <c r="AB25" s="1"/>
      <c r="AC25" s="1"/>
      <c r="AD25" s="1"/>
    </row>
    <row r="26" spans="1:30" x14ac:dyDescent="0.25">
      <c r="A26" s="10"/>
      <c r="B26" s="97"/>
      <c r="C26" s="54"/>
      <c r="D26" s="97"/>
      <c r="E26" s="98"/>
      <c r="G26" s="54"/>
      <c r="H26" s="58"/>
      <c r="I26" s="54"/>
      <c r="J26" s="24"/>
      <c r="K26" s="24"/>
      <c r="L26" s="2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97"/>
      <c r="X26" s="54"/>
      <c r="Y26" s="1"/>
      <c r="Z26" s="1"/>
      <c r="AA26" s="1"/>
      <c r="AB26" s="1"/>
      <c r="AC26" s="1"/>
      <c r="AD26" s="1"/>
    </row>
    <row r="27" spans="1:30" x14ac:dyDescent="0.25">
      <c r="A27" s="10"/>
      <c r="B27" s="97"/>
      <c r="C27" s="54"/>
      <c r="D27" s="97"/>
      <c r="E27" s="98"/>
      <c r="G27" s="54"/>
      <c r="H27" s="58"/>
      <c r="I27" s="54"/>
      <c r="J27" s="24"/>
      <c r="K27" s="24"/>
      <c r="L27" s="2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97"/>
      <c r="X27" s="54"/>
      <c r="Y27" s="1"/>
      <c r="Z27" s="1"/>
      <c r="AA27" s="1"/>
      <c r="AB27" s="1"/>
      <c r="AC27" s="1"/>
      <c r="AD27" s="1"/>
    </row>
    <row r="28" spans="1:30" x14ac:dyDescent="0.25">
      <c r="A28" s="10"/>
      <c r="B28" s="97"/>
      <c r="C28" s="54"/>
      <c r="D28" s="97"/>
      <c r="E28" s="98"/>
      <c r="G28" s="54"/>
      <c r="H28" s="58"/>
      <c r="I28" s="54"/>
      <c r="J28" s="24"/>
      <c r="K28" s="24"/>
      <c r="L28" s="2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100"/>
      <c r="X28" s="54"/>
      <c r="Y28" s="1"/>
      <c r="Z28" s="1"/>
      <c r="AA28" s="1"/>
      <c r="AB28" s="1"/>
      <c r="AC28" s="1"/>
      <c r="AD28" s="1"/>
    </row>
    <row r="29" spans="1:30" x14ac:dyDescent="0.25">
      <c r="A29" s="10"/>
      <c r="B29" s="97"/>
      <c r="C29" s="54"/>
      <c r="D29" s="97"/>
      <c r="E29" s="98"/>
      <c r="G29" s="54"/>
      <c r="H29" s="58"/>
      <c r="I29" s="54"/>
      <c r="J29" s="24"/>
      <c r="K29" s="24"/>
      <c r="L29" s="2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1"/>
      <c r="Z29" s="1"/>
      <c r="AA29" s="1"/>
      <c r="AB29" s="1"/>
      <c r="AC29" s="1"/>
      <c r="AD29" s="1"/>
    </row>
    <row r="30" spans="1:30" x14ac:dyDescent="0.25">
      <c r="A30" s="10"/>
      <c r="B30" s="97"/>
      <c r="C30" s="54"/>
      <c r="D30" s="97"/>
      <c r="E30" s="98"/>
      <c r="G30" s="54"/>
      <c r="H30" s="58"/>
      <c r="I30" s="54"/>
      <c r="J30" s="24"/>
      <c r="K30" s="24"/>
      <c r="L30" s="2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101"/>
      <c r="X30" s="54"/>
      <c r="Y30" s="1"/>
      <c r="Z30" s="1"/>
      <c r="AA30" s="1"/>
      <c r="AB30" s="1"/>
      <c r="AC30" s="1"/>
      <c r="AD30" s="1"/>
    </row>
    <row r="31" spans="1:30" x14ac:dyDescent="0.25">
      <c r="A31" s="10"/>
      <c r="B31" s="97"/>
      <c r="C31" s="54"/>
      <c r="D31" s="97"/>
      <c r="E31" s="98"/>
      <c r="G31" s="54"/>
      <c r="H31" s="58"/>
      <c r="I31" s="54"/>
      <c r="J31" s="24"/>
      <c r="K31" s="24"/>
      <c r="L31" s="2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97"/>
      <c r="X31" s="54"/>
      <c r="Y31" s="1"/>
      <c r="Z31" s="1"/>
      <c r="AA31" s="1"/>
      <c r="AB31" s="1"/>
      <c r="AC31" s="1"/>
      <c r="AD31" s="1"/>
    </row>
    <row r="32" spans="1:30" x14ac:dyDescent="0.25">
      <c r="A32" s="10"/>
      <c r="B32" s="97"/>
      <c r="C32" s="54"/>
      <c r="D32" s="97"/>
      <c r="E32" s="98"/>
      <c r="G32" s="54"/>
      <c r="H32" s="58"/>
      <c r="I32" s="54"/>
      <c r="J32" s="24"/>
      <c r="K32" s="24"/>
      <c r="L32" s="2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97"/>
      <c r="X32" s="54"/>
      <c r="Y32" s="1"/>
      <c r="Z32" s="1"/>
      <c r="AA32" s="1"/>
      <c r="AB32" s="1"/>
      <c r="AC32" s="1"/>
      <c r="AD32" s="1"/>
    </row>
    <row r="33" spans="1:30" x14ac:dyDescent="0.25">
      <c r="A33" s="10"/>
      <c r="B33" s="97"/>
      <c r="C33" s="54"/>
      <c r="D33" s="97"/>
      <c r="E33" s="98"/>
      <c r="G33" s="54"/>
      <c r="H33" s="58"/>
      <c r="I33" s="54"/>
      <c r="J33" s="24"/>
      <c r="K33" s="24"/>
      <c r="L33" s="2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97"/>
      <c r="X33" s="54"/>
      <c r="Y33" s="1"/>
      <c r="Z33" s="1"/>
      <c r="AA33" s="1"/>
      <c r="AB33" s="1"/>
      <c r="AC33" s="1"/>
      <c r="AD33" s="1"/>
    </row>
    <row r="34" spans="1:30" x14ac:dyDescent="0.25">
      <c r="A34" s="10"/>
      <c r="B34" s="97"/>
      <c r="C34" s="54"/>
      <c r="D34" s="97"/>
      <c r="E34" s="98"/>
      <c r="G34" s="54"/>
      <c r="H34" s="58"/>
      <c r="I34" s="54"/>
      <c r="J34" s="24"/>
      <c r="K34" s="24"/>
      <c r="L34" s="2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97"/>
      <c r="X34" s="54"/>
      <c r="Y34" s="1"/>
      <c r="Z34" s="1"/>
      <c r="AA34" s="1"/>
      <c r="AB34" s="1"/>
      <c r="AC34" s="1"/>
      <c r="AD34" s="1"/>
    </row>
    <row r="35" spans="1:30" x14ac:dyDescent="0.25">
      <c r="A35" s="10"/>
      <c r="B35" s="97"/>
      <c r="C35" s="54"/>
      <c r="D35" s="97"/>
      <c r="E35" s="98"/>
      <c r="G35" s="54"/>
      <c r="H35" s="58"/>
      <c r="I35" s="54"/>
      <c r="J35" s="24"/>
      <c r="K35" s="24"/>
      <c r="L35" s="2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97"/>
      <c r="X35" s="54"/>
      <c r="Y35" s="1"/>
      <c r="Z35" s="1"/>
      <c r="AA35" s="1"/>
      <c r="AB35" s="1"/>
      <c r="AC35" s="1"/>
      <c r="AD35" s="1"/>
    </row>
    <row r="36" spans="1:30" x14ac:dyDescent="0.25">
      <c r="A36" s="10"/>
      <c r="B36" s="97"/>
      <c r="C36" s="54"/>
      <c r="D36" s="97"/>
      <c r="E36" s="98"/>
      <c r="G36" s="54"/>
      <c r="H36" s="58"/>
      <c r="I36" s="54"/>
      <c r="J36" s="24"/>
      <c r="K36" s="24"/>
      <c r="L36" s="2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97"/>
      <c r="X36" s="54"/>
      <c r="Y36" s="1"/>
      <c r="Z36" s="1"/>
      <c r="AA36" s="1"/>
      <c r="AB36" s="1"/>
      <c r="AC36" s="1"/>
      <c r="AD36" s="1"/>
    </row>
    <row r="37" spans="1:30" x14ac:dyDescent="0.25">
      <c r="A37" s="10"/>
      <c r="B37" s="97"/>
      <c r="C37" s="54"/>
      <c r="D37" s="97"/>
      <c r="E37" s="98"/>
      <c r="G37" s="54"/>
      <c r="H37" s="58"/>
      <c r="I37" s="54"/>
      <c r="J37" s="24"/>
      <c r="K37" s="24"/>
      <c r="L37" s="2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97"/>
      <c r="X37" s="54"/>
      <c r="Y37" s="1"/>
      <c r="Z37" s="1"/>
      <c r="AA37" s="1"/>
      <c r="AB37" s="1"/>
      <c r="AC37" s="1"/>
      <c r="AD37" s="1"/>
    </row>
    <row r="38" spans="1:30" x14ac:dyDescent="0.25">
      <c r="A38" s="10"/>
      <c r="B38" s="97"/>
      <c r="C38" s="54"/>
      <c r="D38" s="97"/>
      <c r="E38" s="97"/>
      <c r="F38" s="24"/>
      <c r="G38" s="54"/>
      <c r="H38" s="58"/>
      <c r="I38" s="54"/>
      <c r="J38" s="24"/>
      <c r="K38" s="24"/>
      <c r="L38" s="24"/>
      <c r="M38" s="24"/>
      <c r="N38" s="77"/>
      <c r="O38" s="77"/>
      <c r="P38" s="24"/>
      <c r="Q38" s="24"/>
      <c r="R38" s="24"/>
      <c r="S38" s="24"/>
      <c r="T38" s="24"/>
      <c r="U38" s="24"/>
      <c r="V38" s="24"/>
      <c r="W38" s="97"/>
      <c r="X38" s="24"/>
      <c r="Y38" s="1"/>
      <c r="Z38" s="1"/>
      <c r="AA38" s="1"/>
      <c r="AB38" s="1"/>
      <c r="AC38" s="1"/>
      <c r="AD38" s="1"/>
    </row>
    <row r="39" spans="1:30" x14ac:dyDescent="0.25">
      <c r="A39" s="10"/>
      <c r="B39" s="97"/>
      <c r="C39" s="54"/>
      <c r="D39" s="97"/>
      <c r="E39" s="97"/>
      <c r="F39" s="24"/>
      <c r="G39" s="54"/>
      <c r="H39" s="58"/>
      <c r="I39" s="54"/>
      <c r="J39" s="24"/>
      <c r="K39" s="24"/>
      <c r="L39" s="24"/>
      <c r="M39" s="24"/>
      <c r="N39" s="77"/>
      <c r="O39" s="77"/>
      <c r="P39" s="24"/>
      <c r="Q39" s="24"/>
      <c r="R39" s="24"/>
      <c r="S39" s="24"/>
      <c r="T39" s="24"/>
      <c r="U39" s="24"/>
      <c r="V39" s="24"/>
      <c r="W39" s="97"/>
      <c r="X39" s="24"/>
      <c r="Y39" s="1"/>
      <c r="Z39" s="1"/>
      <c r="AA39" s="1"/>
      <c r="AB39" s="1"/>
      <c r="AC39" s="1"/>
      <c r="AD39" s="1"/>
    </row>
    <row r="40" spans="1:30" x14ac:dyDescent="0.25">
      <c r="A40" s="10"/>
      <c r="B40" s="97"/>
      <c r="C40" s="54"/>
      <c r="D40" s="97"/>
      <c r="E40" s="97"/>
      <c r="F40" s="24"/>
      <c r="G40" s="54"/>
      <c r="H40" s="58"/>
      <c r="I40" s="54"/>
      <c r="J40" s="24"/>
      <c r="K40" s="24"/>
      <c r="L40" s="24"/>
      <c r="M40" s="24"/>
      <c r="N40" s="77"/>
      <c r="O40" s="77"/>
      <c r="P40" s="24"/>
      <c r="Q40" s="24"/>
      <c r="R40" s="24"/>
      <c r="S40" s="24"/>
      <c r="T40" s="24"/>
      <c r="U40" s="24"/>
      <c r="V40" s="24"/>
      <c r="W40" s="97"/>
      <c r="X40" s="24"/>
      <c r="Y40" s="1"/>
      <c r="Z40" s="1"/>
      <c r="AA40" s="1"/>
      <c r="AB40" s="1"/>
      <c r="AC40" s="1"/>
      <c r="AD40" s="1"/>
    </row>
    <row r="41" spans="1:30" x14ac:dyDescent="0.25">
      <c r="A41" s="10"/>
      <c r="B41" s="97"/>
      <c r="C41" s="54"/>
      <c r="D41" s="97"/>
      <c r="E41" s="97"/>
      <c r="F41" s="24"/>
      <c r="G41" s="54"/>
      <c r="H41" s="58"/>
      <c r="I41" s="54"/>
      <c r="J41" s="24"/>
      <c r="K41" s="24"/>
      <c r="L41" s="24"/>
      <c r="M41" s="24"/>
      <c r="N41" s="77"/>
      <c r="O41" s="77"/>
      <c r="P41" s="24"/>
      <c r="Q41" s="24"/>
      <c r="R41" s="24"/>
      <c r="S41" s="24"/>
      <c r="T41" s="24"/>
      <c r="U41" s="24"/>
      <c r="V41" s="24"/>
      <c r="W41" s="97"/>
      <c r="X41" s="24"/>
      <c r="Y41" s="1"/>
      <c r="Z41" s="1"/>
      <c r="AA41" s="1"/>
      <c r="AB41" s="1"/>
      <c r="AC41" s="1"/>
      <c r="AD41" s="1"/>
    </row>
    <row r="42" spans="1:30" x14ac:dyDescent="0.25">
      <c r="A42" s="10"/>
      <c r="B42" s="97"/>
      <c r="C42" s="54"/>
      <c r="D42" s="97"/>
      <c r="E42" s="97"/>
      <c r="F42" s="24"/>
      <c r="G42" s="54"/>
      <c r="H42" s="58"/>
      <c r="I42" s="54"/>
      <c r="J42" s="24"/>
      <c r="K42" s="24"/>
      <c r="L42" s="24"/>
      <c r="M42" s="24"/>
      <c r="N42" s="77"/>
      <c r="O42" s="77"/>
      <c r="P42" s="24"/>
      <c r="Q42" s="24"/>
      <c r="R42" s="24"/>
      <c r="S42" s="24"/>
      <c r="T42" s="24"/>
      <c r="U42" s="24"/>
      <c r="V42" s="24"/>
      <c r="W42" s="97"/>
      <c r="X42" s="24"/>
      <c r="Y42" s="1"/>
      <c r="Z42" s="1"/>
      <c r="AA42" s="1"/>
      <c r="AB42" s="1"/>
      <c r="AC42" s="1"/>
      <c r="AD42" s="1"/>
    </row>
    <row r="43" spans="1:30" x14ac:dyDescent="0.25">
      <c r="A43" s="10"/>
      <c r="B43" s="97"/>
      <c r="C43" s="54"/>
      <c r="D43" s="97"/>
      <c r="E43" s="97"/>
      <c r="F43" s="24"/>
      <c r="G43" s="54"/>
      <c r="H43" s="58"/>
      <c r="I43" s="54"/>
      <c r="J43" s="24"/>
      <c r="K43" s="24"/>
      <c r="L43" s="24"/>
      <c r="M43" s="24"/>
      <c r="N43" s="77"/>
      <c r="O43" s="77"/>
      <c r="P43" s="24"/>
      <c r="Q43" s="24"/>
      <c r="R43" s="24"/>
      <c r="S43" s="24"/>
      <c r="T43" s="24"/>
      <c r="U43" s="24"/>
      <c r="V43" s="24"/>
      <c r="W43" s="97"/>
      <c r="X43" s="24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2020-05-09T08:29:35Z</dcterms:modified>
</cp:coreProperties>
</file>