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AS10" i="4" l="1"/>
  <c r="AQ10" i="4"/>
  <c r="AP10" i="4"/>
  <c r="AO10" i="4"/>
  <c r="AN10" i="4"/>
  <c r="AM10" i="4"/>
  <c r="AG10" i="4"/>
  <c r="K15" i="4" s="1"/>
  <c r="AF10" i="4"/>
  <c r="AE10" i="4"/>
  <c r="I15" i="4" s="1"/>
  <c r="AD10" i="4"/>
  <c r="H15" i="4" s="1"/>
  <c r="M15" i="4" s="1"/>
  <c r="AC10" i="4"/>
  <c r="G15" i="4" s="1"/>
  <c r="AB10" i="4"/>
  <c r="F15" i="4" s="1"/>
  <c r="AA10" i="4"/>
  <c r="E15" i="4" s="1"/>
  <c r="W10" i="4"/>
  <c r="K16" i="4" s="1"/>
  <c r="U10" i="4"/>
  <c r="T10" i="4"/>
  <c r="S10" i="4"/>
  <c r="G14" i="4" s="1"/>
  <c r="G16" i="4" s="1"/>
  <c r="R10" i="4"/>
  <c r="Q10" i="4"/>
  <c r="E14" i="4" s="1"/>
  <c r="E16" i="4" s="1"/>
  <c r="K10" i="4"/>
  <c r="I10" i="4"/>
  <c r="H10" i="4"/>
  <c r="H14" i="4" s="1"/>
  <c r="G10" i="4"/>
  <c r="F10" i="4"/>
  <c r="F14" i="4" s="1"/>
  <c r="E10" i="4"/>
  <c r="N15" i="4" l="1"/>
  <c r="L15" i="4"/>
  <c r="F16" i="4"/>
  <c r="H16" i="4"/>
  <c r="M16" i="4" s="1"/>
  <c r="J15" i="4"/>
  <c r="O15" i="4"/>
  <c r="I14" i="4"/>
  <c r="N16" i="4" l="1"/>
  <c r="L16" i="4"/>
  <c r="I16" i="4"/>
  <c r="O16" i="4" l="1"/>
  <c r="J16" i="4"/>
</calcChain>
</file>

<file path=xl/sharedStrings.xml><?xml version="1.0" encoding="utf-8"?>
<sst xmlns="http://schemas.openxmlformats.org/spreadsheetml/2006/main" count="80" uniqueCount="39">
  <si>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</si>
  <si>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</si>
  <si>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</si>
  <si>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</si>
  <si>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</si>
  <si>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</si>
  <si>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</si>
  <si>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</si>
  <si>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</si>
  <si>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</si>
  <si>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</si>
  <si>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</si>
  <si>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</si>
  <si>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</si>
  <si>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</si>
  <si>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</si>
  <si>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</si>
  <si>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</si>
  <si>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7.</t>
  </si>
  <si>
    <t>PePe</t>
  </si>
  <si>
    <t>5.</t>
  </si>
  <si>
    <t>PuMu</t>
  </si>
  <si>
    <t>Tahko 2</t>
  </si>
  <si>
    <t>8.</t>
  </si>
  <si>
    <t>Espoo</t>
  </si>
  <si>
    <t>6.</t>
  </si>
  <si>
    <t>PuMu  2</t>
  </si>
  <si>
    <t>Kalle Aallonpää</t>
  </si>
  <si>
    <t>6.5.1986</t>
  </si>
  <si>
    <t>PuMu = Puna-Mustat, Helsinki  (1941),  kasvattajaseura</t>
  </si>
  <si>
    <t>PePe = Helsingin Pelipeikot  (1952)</t>
  </si>
  <si>
    <t>Espoo = Espoon Pesis  (1996)</t>
  </si>
  <si>
    <t>Tahko = Hyvinkään Tahko  (1915)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</si>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</sst>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5"/>
  <sheetViews>
    <sheetView tabSelected="1" zoomScale="93" zoomScaleNormal="93" workbookViewId="0"/>
  </sheetViews>
  <sheetFormatPr defaultRowHeight="12.75" x14ac:dyDescent="0.25"/>
  <cols>
    <col min="1" max="1" width="0.85546875" customWidth="1"/>
    <col min="2" max="2" width="6.5703125" customWidth="1"/>
    <col min="3" max="3" width="5.7109375" customWidth="1"/>
    <col min="4" max="4" width="7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ht="15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25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35</v>
      </c>
      <c r="M2" s="22"/>
      <c r="N2" s="22"/>
      <c r="O2" s="28"/>
      <c r="P2" s="6"/>
      <c r="Q2" s="18" t="s">
        <v>33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36</v>
      </c>
      <c r="AI2" s="22"/>
      <c r="AJ2" s="22"/>
      <c r="AK2" s="28"/>
      <c r="AL2" s="6"/>
      <c r="AM2" s="18" t="s">
        <v>33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37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37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ht="15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9"/>
      <c r="M4" s="7"/>
      <c r="N4" s="7"/>
      <c r="O4" s="7"/>
      <c r="P4" s="10"/>
      <c r="Q4" s="12"/>
      <c r="R4" s="12"/>
      <c r="S4" s="13"/>
      <c r="T4" s="12"/>
      <c r="U4" s="12"/>
      <c r="V4" s="57"/>
      <c r="W4" s="19"/>
      <c r="X4" s="12">
        <v>2002</v>
      </c>
      <c r="Y4" s="12" t="s">
        <v>18</v>
      </c>
      <c r="Z4" s="1" t="s">
        <v>19</v>
      </c>
      <c r="AA4" s="12">
        <v>1</v>
      </c>
      <c r="AB4" s="12">
        <v>0</v>
      </c>
      <c r="AC4" s="12">
        <v>0</v>
      </c>
      <c r="AD4" s="12">
        <v>0</v>
      </c>
      <c r="AE4" s="12">
        <v>3</v>
      </c>
      <c r="AF4" s="66">
        <v>0.75</v>
      </c>
      <c r="AG4" s="10">
        <v>4</v>
      </c>
      <c r="AH4" s="59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5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9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2003</v>
      </c>
      <c r="Y5" s="12" t="s">
        <v>20</v>
      </c>
      <c r="Z5" s="1" t="s">
        <v>21</v>
      </c>
      <c r="AA5" s="12">
        <v>5</v>
      </c>
      <c r="AB5" s="12">
        <v>0</v>
      </c>
      <c r="AC5" s="12">
        <v>0</v>
      </c>
      <c r="AD5" s="12">
        <v>6</v>
      </c>
      <c r="AE5" s="12">
        <v>10</v>
      </c>
      <c r="AF5" s="66">
        <v>0.66659999999999997</v>
      </c>
      <c r="AG5" s="10">
        <v>15</v>
      </c>
      <c r="AH5" s="59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5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59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2004</v>
      </c>
      <c r="Y6" s="12"/>
      <c r="Z6" s="12"/>
      <c r="AA6" s="12"/>
      <c r="AB6" s="12"/>
      <c r="AC6" s="12"/>
      <c r="AD6" s="12"/>
      <c r="AE6" s="12"/>
      <c r="AF6" s="12"/>
      <c r="AG6" s="10"/>
      <c r="AH6" s="59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5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59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2005</v>
      </c>
      <c r="Y7" s="12" t="s">
        <v>18</v>
      </c>
      <c r="Z7" s="1" t="s">
        <v>22</v>
      </c>
      <c r="AA7" s="12">
        <v>11</v>
      </c>
      <c r="AB7" s="12">
        <v>1</v>
      </c>
      <c r="AC7" s="12">
        <v>0</v>
      </c>
      <c r="AD7" s="12">
        <v>13</v>
      </c>
      <c r="AE7" s="12">
        <v>39</v>
      </c>
      <c r="AF7" s="66">
        <v>0.49359999999999998</v>
      </c>
      <c r="AG7" s="10">
        <v>79</v>
      </c>
      <c r="AH7" s="59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5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59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2006</v>
      </c>
      <c r="Y8" s="12" t="s">
        <v>23</v>
      </c>
      <c r="Z8" s="1" t="s">
        <v>24</v>
      </c>
      <c r="AA8" s="12">
        <v>14</v>
      </c>
      <c r="AB8" s="12">
        <v>0</v>
      </c>
      <c r="AC8" s="12">
        <v>1</v>
      </c>
      <c r="AD8" s="12">
        <v>10</v>
      </c>
      <c r="AE8" s="12">
        <v>35</v>
      </c>
      <c r="AF8" s="66">
        <v>0.46050000000000002</v>
      </c>
      <c r="AG8" s="10">
        <v>76</v>
      </c>
      <c r="AH8" s="59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5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59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2007</v>
      </c>
      <c r="Y9" s="12" t="s">
        <v>25</v>
      </c>
      <c r="Z9" s="1" t="s">
        <v>26</v>
      </c>
      <c r="AA9" s="12">
        <v>1</v>
      </c>
      <c r="AB9" s="12">
        <v>0</v>
      </c>
      <c r="AC9" s="12">
        <v>0</v>
      </c>
      <c r="AD9" s="12">
        <v>0</v>
      </c>
      <c r="AE9" s="12">
        <v>1</v>
      </c>
      <c r="AF9" s="66">
        <v>0.1666</v>
      </c>
      <c r="AG9" s="10">
        <v>6</v>
      </c>
      <c r="AH9" s="59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0" t="s">
        <v>13</v>
      </c>
      <c r="C10" s="61"/>
      <c r="D10" s="62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63"/>
      <c r="O10" s="64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5" t="s">
        <v>13</v>
      </c>
      <c r="Y10" s="11"/>
      <c r="Z10" s="9"/>
      <c r="AA10" s="36">
        <f>SUM(AA4:AA9)</f>
        <v>32</v>
      </c>
      <c r="AB10" s="36">
        <f>SUM(AB4:AB9)</f>
        <v>1</v>
      </c>
      <c r="AC10" s="36">
        <f>SUM(AC4:AC9)</f>
        <v>1</v>
      </c>
      <c r="AD10" s="36">
        <f>SUM(AD4:AD9)</f>
        <v>29</v>
      </c>
      <c r="AE10" s="36">
        <f>SUM(AE4:AE9)</f>
        <v>88</v>
      </c>
      <c r="AF10" s="37">
        <f>PRODUCT(AE10/AG10)</f>
        <v>0.48888888888888887</v>
      </c>
      <c r="AG10" s="21">
        <f>SUM(AG4:AG9)</f>
        <v>180</v>
      </c>
      <c r="AH10" s="18"/>
      <c r="AI10" s="29"/>
      <c r="AJ10" s="63"/>
      <c r="AK10" s="64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15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5" x14ac:dyDescent="0.25">
      <c r="A12" s="16"/>
      <c r="B12" s="46" t="s">
        <v>15</v>
      </c>
      <c r="C12" s="47"/>
      <c r="D12" s="48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16</v>
      </c>
      <c r="M12" s="7" t="s">
        <v>17</v>
      </c>
      <c r="N12" s="7" t="s">
        <v>38</v>
      </c>
      <c r="O12" s="7" t="s">
        <v>34</v>
      </c>
      <c r="Q12" s="17"/>
      <c r="R12" s="17" t="s">
        <v>10</v>
      </c>
      <c r="S12" s="17"/>
      <c r="T12" s="52" t="s">
        <v>29</v>
      </c>
      <c r="U12" s="10"/>
      <c r="V12" s="19"/>
      <c r="W12" s="19"/>
      <c r="X12" s="41"/>
      <c r="Y12" s="41"/>
      <c r="Z12" s="41"/>
      <c r="AA12" s="41"/>
      <c r="AB12" s="41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1"/>
      <c r="AO12" s="41"/>
      <c r="AP12" s="41"/>
      <c r="AQ12" s="41"/>
      <c r="AR12" s="41"/>
      <c r="AS12" s="41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5" x14ac:dyDescent="0.25">
      <c r="A13" s="16"/>
      <c r="B13" s="49" t="s">
        <v>14</v>
      </c>
      <c r="C13" s="3"/>
      <c r="D13" s="50"/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58">
        <v>0</v>
      </c>
      <c r="K13" s="10"/>
      <c r="L13" s="51">
        <v>0</v>
      </c>
      <c r="M13" s="51">
        <v>0</v>
      </c>
      <c r="N13" s="51">
        <v>0</v>
      </c>
      <c r="O13" s="51">
        <v>0</v>
      </c>
      <c r="Q13" s="17"/>
      <c r="R13" s="17"/>
      <c r="S13" s="17"/>
      <c r="T13" s="52" t="s">
        <v>30</v>
      </c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5" x14ac:dyDescent="0.25">
      <c r="A14" s="16"/>
      <c r="B14" s="33" t="s">
        <v>11</v>
      </c>
      <c r="C14" s="34"/>
      <c r="D14" s="35"/>
      <c r="E14" s="45">
        <f>PRODUCT(E10+Q10)</f>
        <v>0</v>
      </c>
      <c r="F14" s="45">
        <f>PRODUCT(F10+R10)</f>
        <v>0</v>
      </c>
      <c r="G14" s="45">
        <f>PRODUCT(G10+S10)</f>
        <v>0</v>
      </c>
      <c r="H14" s="45">
        <f>PRODUCT(H10+T10)</f>
        <v>0</v>
      </c>
      <c r="I14" s="45">
        <f>PRODUCT(I10+U10)</f>
        <v>0</v>
      </c>
      <c r="J14" s="58">
        <v>0</v>
      </c>
      <c r="K14" s="16">
        <v>0</v>
      </c>
      <c r="L14" s="51">
        <v>0</v>
      </c>
      <c r="M14" s="51">
        <v>0</v>
      </c>
      <c r="N14" s="51">
        <v>0</v>
      </c>
      <c r="O14" s="51">
        <v>0</v>
      </c>
      <c r="Q14" s="17"/>
      <c r="R14" s="17"/>
      <c r="S14" s="17"/>
      <c r="T14" s="52" t="s">
        <v>32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5" x14ac:dyDescent="0.25">
      <c r="A15" s="16"/>
      <c r="B15" s="20" t="s">
        <v>12</v>
      </c>
      <c r="C15" s="31"/>
      <c r="D15" s="30"/>
      <c r="E15" s="45">
        <f>PRODUCT(AA10+AM10)</f>
        <v>32</v>
      </c>
      <c r="F15" s="45">
        <f>PRODUCT(AB10+AN10)</f>
        <v>1</v>
      </c>
      <c r="G15" s="45">
        <f>PRODUCT(AC10+AO10)</f>
        <v>1</v>
      </c>
      <c r="H15" s="45">
        <f>PRODUCT(AD10+AP10)</f>
        <v>29</v>
      </c>
      <c r="I15" s="45">
        <f>PRODUCT(AE10+AQ10)</f>
        <v>88</v>
      </c>
      <c r="J15" s="58">
        <f>PRODUCT(I15/K15)</f>
        <v>0.48888888888888887</v>
      </c>
      <c r="K15" s="10">
        <f>PRODUCT(AG10+AS10)</f>
        <v>180</v>
      </c>
      <c r="L15" s="51">
        <f>PRODUCT((F15+G15)/E15)</f>
        <v>6.25E-2</v>
      </c>
      <c r="M15" s="51">
        <f>PRODUCT(H15/E15)</f>
        <v>0.90625</v>
      </c>
      <c r="N15" s="51">
        <f>PRODUCT((F15+G15+H15)/E15)</f>
        <v>0.96875</v>
      </c>
      <c r="O15" s="51">
        <f>PRODUCT(I15/E15)</f>
        <v>2.75</v>
      </c>
      <c r="Q15" s="17"/>
      <c r="R15" s="17"/>
      <c r="S15" s="16"/>
      <c r="T15" s="52" t="s">
        <v>31</v>
      </c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5" x14ac:dyDescent="0.25">
      <c r="A16" s="16"/>
      <c r="B16" s="42" t="s">
        <v>13</v>
      </c>
      <c r="C16" s="43"/>
      <c r="D16" s="44"/>
      <c r="E16" s="45">
        <f>SUM(E13:E15)</f>
        <v>32</v>
      </c>
      <c r="F16" s="45">
        <f t="shared" ref="F16:I16" si="0">SUM(F13:F15)</f>
        <v>1</v>
      </c>
      <c r="G16" s="45">
        <f t="shared" si="0"/>
        <v>1</v>
      </c>
      <c r="H16" s="45">
        <f t="shared" si="0"/>
        <v>29</v>
      </c>
      <c r="I16" s="45">
        <f t="shared" si="0"/>
        <v>88</v>
      </c>
      <c r="J16" s="58">
        <f>PRODUCT(I16/K16)</f>
        <v>0.48888888888888887</v>
      </c>
      <c r="K16" s="16">
        <f>SUM(K13:K15)</f>
        <v>180</v>
      </c>
      <c r="L16" s="51">
        <f>PRODUCT((F16+G16)/E16)</f>
        <v>6.25E-2</v>
      </c>
      <c r="M16" s="51">
        <f>PRODUCT(H16/E16)</f>
        <v>0.90625</v>
      </c>
      <c r="N16" s="51">
        <f>PRODUCT((F16+G16+H16)/E16)</f>
        <v>0.96875</v>
      </c>
      <c r="O16" s="51">
        <f>PRODUCT(I16/E16)</f>
        <v>2.75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2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2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  <row r="182" spans="12:38" ht="15" x14ac:dyDescent="0.25"/>
    <row r="183" spans="12:38" ht="15" x14ac:dyDescent="0.25"/>
    <row r="184" spans="12:38" ht="15" x14ac:dyDescent="0.25"/>
    <row r="185" spans="12:38" ht="15" x14ac:dyDescent="0.25"/>
    <row r="186" spans="12:38" ht="15" x14ac:dyDescent="0.25"/>
    <row r="187" spans="12:38" ht="15" x14ac:dyDescent="0.25"/>
    <row r="188" spans="12:38" ht="15" x14ac:dyDescent="0.25"/>
    <row r="189" spans="12:38" ht="15" x14ac:dyDescent="0.25"/>
    <row r="190" spans="12:38" ht="15" x14ac:dyDescent="0.25"/>
    <row r="191" spans="12:38" ht="15" x14ac:dyDescent="0.25"/>
    <row r="192" spans="12:38" ht="15" x14ac:dyDescent="0.25"/>
    <row r="193" ht="15" x14ac:dyDescent="0.25"/>
    <row r="194" ht="15" x14ac:dyDescent="0.25"/>
    <row r="195" ht="15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2018-08-27T05:41:35Z</dcterms:modified>
</cp:coreProperties>
</file>